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500" activeTab="0"/>
  </bookViews>
  <sheets>
    <sheet name="AdvoCalc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F1" authorId="0">
      <text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color indexed="10"/>
            <rFont val="Tahoma"/>
            <family val="2"/>
          </rPr>
          <t xml:space="preserve">- Somente os campos realçados são passíveis de serem preenchidos.  </t>
        </r>
        <r>
          <rPr>
            <b/>
            <sz val="8"/>
            <color indexed="10"/>
            <rFont val="Tahoma"/>
            <family val="2"/>
          </rPr>
          <t xml:space="preserve"> 2-</t>
        </r>
        <r>
          <rPr>
            <sz val="8"/>
            <color indexed="10"/>
            <rFont val="Tahoma"/>
            <family val="2"/>
          </rPr>
          <t xml:space="preserve"> Posicione o cursor do mouse sobre a marca vermelha dos campos para visualizar a ajuda.
 </t>
        </r>
      </text>
    </comment>
    <comment ref="B6" authorId="0">
      <text>
        <r>
          <rPr>
            <sz val="8"/>
            <rFont val="Tahoma"/>
            <family val="2"/>
          </rPr>
          <t xml:space="preserve">Digite a data para a qual os valores foram atualizados no cálculo que gerou a base de cálculo dos honorários advocatícios. Formato: mm/aaaa. Exemplo: 03/2020. É preciso digitar a "/" na data. Este campo é obrigatório e aceita datas a partir de 03/2016. Não digite data superior ao mês atual.
</t>
        </r>
      </text>
    </comment>
    <comment ref="F6" authorId="0">
      <text>
        <r>
          <rPr>
            <sz val="8"/>
            <rFont val="Tahoma"/>
            <family val="2"/>
          </rPr>
          <t xml:space="preserve">No campo abaixo, o  programa lança o valor do salário mínimo nacional vigente na data digitada no campo "Data da liquidação".
</t>
        </r>
      </text>
    </comment>
    <comment ref="B9" authorId="0">
      <text>
        <r>
          <rPr>
            <sz val="8"/>
            <rFont val="Tahoma"/>
            <family val="2"/>
          </rPr>
          <t xml:space="preserve">Lançar nesta coluna os percentuais fixados pela Sentença e/ou Acórdão para cada uma das faixas de SM previstas no § 3º do art. 85 do CPC, quando existentes. Para cada valor existente na coluna "Base Incidência", deve ser lançado nesta coluna o percentual correspondente.
</t>
        </r>
      </text>
    </comment>
    <comment ref="A2" authorId="0">
      <text>
        <r>
          <rPr>
            <sz val="8"/>
            <rFont val="Tahoma"/>
            <family val="2"/>
          </rPr>
          <t xml:space="preserve">Digite o número do processo. Este é um campo livre, que aceita todos os caracteres, numéricos ou não. Ele é opcional.
</t>
        </r>
      </text>
    </comment>
    <comment ref="A3" authorId="0">
      <text>
        <r>
          <rPr>
            <sz val="8"/>
            <rFont val="Tahoma"/>
            <family val="2"/>
          </rPr>
          <t>Digite o nome do Exequente, que deve se enquadrar no conceito jurídico de Fazenda Pública.
Este campo é opcional.</t>
        </r>
      </text>
    </comment>
    <comment ref="A4" authorId="0">
      <text>
        <r>
          <rPr>
            <sz val="8"/>
            <rFont val="Tahoma"/>
            <family val="2"/>
          </rPr>
          <t xml:space="preserve">Digite o nome do Executado. Este campo é opcional
</t>
        </r>
      </text>
    </comment>
    <comment ref="F9" authorId="0">
      <text>
        <r>
          <rPr>
            <sz val="8"/>
            <rFont val="Tahoma"/>
            <family val="2"/>
          </rPr>
          <t xml:space="preserve">Faixas de condenação em salários mínimos, previstas no art. 85, § 3º do CPC.
</t>
        </r>
      </text>
    </comment>
    <comment ref="A9" authorId="0">
      <text>
        <r>
          <rPr>
            <b/>
            <sz val="8"/>
            <rFont val="Tahoma"/>
            <family val="2"/>
          </rPr>
          <t>Incisos do art. 85, § 3º do CPC.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Art. 85, § 3º do CPC:</t>
        </r>
        <r>
          <rPr>
            <sz val="8"/>
            <rFont val="Tahoma"/>
            <family val="2"/>
          </rPr>
          <t xml:space="preserve">
Nas causas em que a Fazenda Pública for parte, a fixação dos honorários observará os critérios estabelecidos nos incisos I a IV do § 2º e os seguintes percentuais:
I - mínimo de dez e máximo de vinte por cento sobre o valor da condenação ou do proveito econômico obtido até 200 (duzentos) salários-mínimos;
II - mínimo de oito e máximo de dez por cento sobre o valor da condenação ou do proveito econômico obtido acima de 200 (duzentos) salários-mínimos até 2.000 (dois mil) salários-mínimos;
III - mínimo de cinco e máximo de oito por cento sobre o valor da condenação ou do proveito econômico obtido acima de 2.000 (dois mil) salários-mínimos até 20.000 (vinte mil) salários-mínimos;
IV - mínimo de três e máximo de cinco por cento sobre o valor da condenação ou do proveito econômico obtido acima de 20.000 (vinte mil) salários-mínimos até 100.000 (cem mil) salários-mínimos;
V - mínimo de um e máximo de três por cento sobre o valor da condenação ou do proveito econômico obtido acima de 100.000 (cem mil) salários-mínim</t>
        </r>
      </text>
    </comment>
    <comment ref="B10" authorId="0">
      <text>
        <r>
          <rPr>
            <sz val="8"/>
            <rFont val="Tahoma"/>
            <family val="2"/>
          </rPr>
          <t xml:space="preserve">Este primeiro campo é de preenchimento obrigatório, independentemente do valor da condenação, se a Sentença determinou observar o § 3º do art. 85 do CPC. Ele aceita de 10% e 20%. O preencimento dos demais campos desta coluna vai depender do valor da condenação.
</t>
        </r>
      </text>
    </comment>
    <comment ref="B7" authorId="0">
      <text>
        <r>
          <rPr>
            <sz val="8"/>
            <rFont val="Tahoma"/>
            <family val="2"/>
          </rPr>
          <t>Digite a base de cálculos dos honorários advocatícios, a ser apurada com outro programa de cálculos.  Atente que nas ações previdenciárias as Súmulas 111 do STJ e 76 do TRF4 limitam a base de cálculo desses honorários. Não digite ponto de milhar; somente a vírgula dos centavos, se houver.
Súmula Nº 76 do TRF4: "Os honorários advocatícios, nas ações previdenciárias, devem incidir somente sobre as parcelas vencidas até a data da sentença de procedência ou do acórdão que reforme a sentença de improcedência."</t>
        </r>
      </text>
    </comment>
    <comment ref="G9" authorId="0">
      <text>
        <r>
          <rPr>
            <sz val="8"/>
            <rFont val="Tahoma"/>
            <family val="2"/>
          </rPr>
          <t xml:space="preserve">Nesta coluna, o programa lança o valor resultante da multiplicação das faixas  pelo salário mínimo vigente na data da liquidação. Cada valor apurado pelo programa nesta coluna deve ter o percentual correspondente preenchido na coluna "Percentuais fixados".
</t>
        </r>
      </text>
    </comment>
    <comment ref="H9" authorId="0">
      <text>
        <r>
          <rPr>
            <sz val="8"/>
            <rFont val="Tahoma"/>
            <family val="2"/>
          </rPr>
          <t xml:space="preserve">Nesta coluna, o programa apura o valor dos honorários originados de cada faixa de SMs,multiplicando o percentual fixado pela respectiva base de incidência.
</t>
        </r>
      </text>
    </comment>
    <comment ref="H15" authorId="0">
      <text>
        <r>
          <rPr>
            <sz val="8"/>
            <rFont val="Tahoma"/>
            <family val="2"/>
          </rPr>
          <t xml:space="preserve">Este é o valor dos honorários advocatícios apurados pelo programa, o qual tem origem no somátórios dos honorários apurados em cada faixa de SMs.
</t>
        </r>
      </text>
    </comment>
    <comment ref="F17" authorId="0">
      <text>
        <r>
          <rPr>
            <sz val="8"/>
            <rFont val="Tahoma"/>
            <family val="2"/>
          </rPr>
          <t xml:space="preserve">Digite aqui  nome da cidade, para fins de data. 
</t>
        </r>
      </text>
    </comment>
    <comment ref="G15" authorId="0">
      <text>
        <r>
          <rPr>
            <sz val="8"/>
            <rFont val="Tahoma"/>
            <family val="2"/>
          </rPr>
          <t xml:space="preserve">Este campo apresenta o somatório das bases de incidência, o qual será idêntico ao valor da condenação informado acima.
</t>
        </r>
      </text>
    </comment>
    <comment ref="G19" authorId="0">
      <text>
        <r>
          <rPr>
            <sz val="8"/>
            <rFont val="Tahoma"/>
            <family val="2"/>
          </rPr>
          <t xml:space="preserve">Digite aqui o nome da pessoa que digitou os dados nesta planilha.
</t>
        </r>
      </text>
    </comment>
    <comment ref="G20" authorId="0">
      <text>
        <r>
          <rPr>
            <sz val="8"/>
            <rFont val="Tahoma"/>
            <family val="2"/>
          </rPr>
          <t xml:space="preserve">Exemplos: Advogado, Contador, Escritório de Advocacia ABC, Contadoria Judicial.
</t>
        </r>
      </text>
    </comment>
    <comment ref="G6" authorId="0">
      <text>
        <r>
          <rPr>
            <sz val="8"/>
            <rFont val="Tahoma"/>
            <family val="2"/>
          </rPr>
          <t xml:space="preserve">No campo abaixo, o programa converte a base de cálculo dos honorários advocatícios  em SMs, dividindo-a pelo SM considerado.O resultado é apresentado com duas casas decimais. </t>
        </r>
      </text>
    </comment>
    <comment ref="B11" authorId="0">
      <text>
        <r>
          <rPr>
            <sz val="8"/>
            <rFont val="Tahoma"/>
            <family val="2"/>
          </rPr>
          <t xml:space="preserve">Este campo aceita de 8 a 10%.
</t>
        </r>
      </text>
    </comment>
    <comment ref="B12" authorId="0">
      <text>
        <r>
          <rPr>
            <sz val="8"/>
            <rFont val="Tahoma"/>
            <family val="2"/>
          </rPr>
          <t xml:space="preserve">Este campoo aceita de 5% a 8%.
</t>
        </r>
      </text>
    </comment>
    <comment ref="B13" authorId="0">
      <text>
        <r>
          <rPr>
            <sz val="8"/>
            <rFont val="Tahoma"/>
            <family val="2"/>
          </rPr>
          <t xml:space="preserve">Este campo aceita de 3% a 5%.
</t>
        </r>
      </text>
    </comment>
    <comment ref="B14" authorId="0">
      <text>
        <r>
          <rPr>
            <sz val="8"/>
            <rFont val="Tahoma"/>
            <family val="2"/>
          </rPr>
          <t xml:space="preserve">Este campo aceita de 1 a 3%.
</t>
        </r>
      </text>
    </comment>
    <comment ref="H6" authorId="0">
      <text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AdvoCalc Net - v. 1.2
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G7" authorId="0">
      <text>
        <r>
          <rPr>
            <sz val="8"/>
            <rFont val="Tahoma"/>
            <family val="2"/>
          </rPr>
          <t xml:space="preserve">Quando os campos obrigatórios forem preenchdos, esta mensagem de erro de fórmula será substituída pela condenação em número de salários mínimos.
</t>
        </r>
      </text>
    </comment>
  </commentList>
</comments>
</file>

<file path=xl/sharedStrings.xml><?xml version="1.0" encoding="utf-8"?>
<sst xmlns="http://schemas.openxmlformats.org/spreadsheetml/2006/main" count="34" uniqueCount="34">
  <si>
    <t>Exequente:</t>
  </si>
  <si>
    <t>Percentuais fixados</t>
  </si>
  <si>
    <t>Valor S.M</t>
  </si>
  <si>
    <t>Quantidade S.M.</t>
  </si>
  <si>
    <t>Subtotal</t>
  </si>
  <si>
    <t>Valor Honorários (R$)</t>
  </si>
  <si>
    <t>até 200</t>
  </si>
  <si>
    <t>&gt; 100.000</t>
  </si>
  <si>
    <t>TOTAL =&gt;</t>
  </si>
  <si>
    <t>Competência</t>
  </si>
  <si>
    <t>Salário Mínimo</t>
  </si>
  <si>
    <t>Sal. Mínimo considerado</t>
  </si>
  <si>
    <t>Nº do Processo:</t>
  </si>
  <si>
    <t>Executado:</t>
  </si>
  <si>
    <t xml:space="preserve">Cálculo elaborado por: </t>
  </si>
  <si>
    <r>
      <t xml:space="preserve">Inciso I  </t>
    </r>
    <r>
      <rPr>
        <i/>
        <sz val="11"/>
        <color indexed="8"/>
        <rFont val="Calibri"/>
        <family val="2"/>
      </rPr>
      <t>(10 a 20%)</t>
    </r>
  </si>
  <si>
    <r>
      <t xml:space="preserve">Inciso II </t>
    </r>
    <r>
      <rPr>
        <i/>
        <sz val="11"/>
        <color indexed="8"/>
        <rFont val="Calibri"/>
        <family val="2"/>
      </rPr>
      <t xml:space="preserve"> (8 a 10%)</t>
    </r>
  </si>
  <si>
    <r>
      <t xml:space="preserve">Inciso III  </t>
    </r>
    <r>
      <rPr>
        <i/>
        <sz val="11"/>
        <color indexed="8"/>
        <rFont val="Calibri"/>
        <family val="2"/>
      </rPr>
      <t>(5 a 8%)</t>
    </r>
  </si>
  <si>
    <r>
      <t xml:space="preserve">Inciso IV  </t>
    </r>
    <r>
      <rPr>
        <i/>
        <sz val="11"/>
        <color indexed="8"/>
        <rFont val="Calibri"/>
        <family val="2"/>
      </rPr>
      <t>(3 a 5%)</t>
    </r>
  </si>
  <si>
    <r>
      <t xml:space="preserve">Inciso V  </t>
    </r>
    <r>
      <rPr>
        <i/>
        <sz val="11"/>
        <color indexed="8"/>
        <rFont val="Calibri"/>
        <family val="2"/>
      </rPr>
      <t>(1 a 3%)</t>
    </r>
  </si>
  <si>
    <t>Base de cálculo dos honorários:</t>
  </si>
  <si>
    <t>Faixas em SMs*</t>
  </si>
  <si>
    <r>
      <t xml:space="preserve">* </t>
    </r>
    <r>
      <rPr>
        <b/>
        <i/>
        <sz val="9"/>
        <rFont val="Arial"/>
        <family val="2"/>
      </rPr>
      <t>SM</t>
    </r>
    <r>
      <rPr>
        <i/>
        <sz val="9"/>
        <rFont val="Arial"/>
        <family val="2"/>
      </rPr>
      <t xml:space="preserve"> = Salário Mínimo</t>
    </r>
  </si>
  <si>
    <t>Digitar o nome do Usuário que  lançou os dados</t>
  </si>
  <si>
    <t>Digitar o Órgão ou Empresa ou Profissão do Usuário</t>
  </si>
  <si>
    <t>Base de incidência (R$)</t>
  </si>
  <si>
    <t>acima de 200 até 2.000</t>
  </si>
  <si>
    <t>acima de 2.000 até 20.000</t>
  </si>
  <si>
    <t>acima de 20.000 até 100.000</t>
  </si>
  <si>
    <t>acima de 100.000</t>
  </si>
  <si>
    <r>
      <t xml:space="preserve">Data da liquidação: </t>
    </r>
    <r>
      <rPr>
        <i/>
        <sz val="9"/>
        <rFont val="Arial"/>
        <family val="2"/>
      </rPr>
      <t>(mm/aaaa)</t>
    </r>
  </si>
  <si>
    <t>Base cálculo Hon. em SMs*</t>
  </si>
  <si>
    <t>Art. 85, § 3º do CPC</t>
  </si>
  <si>
    <t xml:space="preserve">Digitar o nome da cidade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</si>
</sst>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&quot;R$ &quot;* #,##0.00_-;&quot;-R$ &quot;* #,##0.00_-;_-&quot;R$ &quot;* \-??_-;_-@_-"/>
    <numFmt numFmtId="166" formatCode="[$R$-416]\ #,##0.00;[Red]\-[$R$-416]\ #,##0.00"/>
    <numFmt numFmtId="167" formatCode="_-* #,##0.00_-;\-* #,##0.00_-;_-* \-??_-;_-@_-"/>
    <numFmt numFmtId="168" formatCode="#,##0.0"/>
    <numFmt numFmtId="169" formatCode="mm/yy"/>
    <numFmt numFmtId="170" formatCode="0.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2"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11"/>
      <color indexed="8"/>
      <name val="Calibri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7" fontId="2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0" fontId="2" fillId="0" borderId="10" xfId="49" applyNumberFormat="1" applyFont="1" applyFill="1" applyBorder="1" applyAlignment="1" applyProtection="1">
      <alignment horizontal="center" vertical="center"/>
      <protection hidden="1"/>
    </xf>
    <xf numFmtId="10" fontId="2" fillId="0" borderId="10" xfId="49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9" fontId="2" fillId="0" borderId="0" xfId="49" applyFont="1" applyFill="1" applyBorder="1" applyAlignment="1" applyProtection="1">
      <alignment/>
      <protection hidden="1"/>
    </xf>
    <xf numFmtId="9" fontId="2" fillId="0" borderId="0" xfId="49" applyFont="1" applyFill="1" applyBorder="1" applyAlignment="1" applyProtection="1">
      <alignment horizontal="center" vertical="center"/>
      <protection hidden="1"/>
    </xf>
    <xf numFmtId="4" fontId="2" fillId="0" borderId="0" xfId="49" applyNumberFormat="1" applyFont="1" applyFill="1" applyBorder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7" fontId="2" fillId="0" borderId="0" xfId="6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9" fontId="2" fillId="0" borderId="0" xfId="49" applyFont="1" applyFill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67" fontId="2" fillId="0" borderId="12" xfId="60" applyFont="1" applyFill="1" applyBorder="1" applyAlignment="1" applyProtection="1">
      <alignment vertical="center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" fontId="0" fillId="0" borderId="12" xfId="0" applyNumberForma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3" fontId="17" fillId="0" borderId="12" xfId="0" applyNumberFormat="1" applyFont="1" applyBorder="1" applyAlignment="1" applyProtection="1">
      <alignment horizontal="center" vertical="center"/>
      <protection hidden="1"/>
    </xf>
    <xf numFmtId="168" fontId="18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67" fontId="2" fillId="0" borderId="12" xfId="6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167" fontId="2" fillId="0" borderId="15" xfId="60" applyFont="1" applyFill="1" applyBorder="1" applyAlignment="1" applyProtection="1">
      <alignment vertical="center"/>
      <protection hidden="1"/>
    </xf>
    <xf numFmtId="165" fontId="2" fillId="0" borderId="16" xfId="0" applyNumberFormat="1" applyFont="1" applyFill="1" applyBorder="1" applyAlignment="1" applyProtection="1">
      <alignment vertical="center"/>
      <protection hidden="1"/>
    </xf>
    <xf numFmtId="165" fontId="4" fillId="34" borderId="17" xfId="0" applyNumberFormat="1" applyFont="1" applyFill="1" applyBorder="1" applyAlignment="1" applyProtection="1">
      <alignment vertical="center"/>
      <protection hidden="1"/>
    </xf>
    <xf numFmtId="0" fontId="1" fillId="35" borderId="12" xfId="0" applyFont="1" applyFill="1" applyBorder="1" applyAlignment="1" applyProtection="1">
      <alignment horizontal="left" vertical="center"/>
      <protection locked="0"/>
    </xf>
    <xf numFmtId="164" fontId="4" fillId="35" borderId="10" xfId="0" applyNumberFormat="1" applyFont="1" applyFill="1" applyBorder="1" applyAlignment="1" applyProtection="1">
      <alignment horizontal="center" vertical="center"/>
      <protection locked="0"/>
    </xf>
    <xf numFmtId="165" fontId="4" fillId="35" borderId="10" xfId="0" applyNumberFormat="1" applyFont="1" applyFill="1" applyBorder="1" applyAlignment="1" applyProtection="1">
      <alignment vertical="center"/>
      <protection locked="0"/>
    </xf>
    <xf numFmtId="10" fontId="2" fillId="35" borderId="12" xfId="49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5"/>
  <sheetViews>
    <sheetView showGridLines="0" showRowColHeaders="0" tabSelected="1" workbookViewId="0" topLeftCell="A1">
      <selection activeCell="B2" sqref="B2:H2"/>
    </sheetView>
  </sheetViews>
  <sheetFormatPr defaultColWidth="8.8515625" defaultRowHeight="12.75"/>
  <cols>
    <col min="1" max="1" width="27.140625" style="1" customWidth="1"/>
    <col min="2" max="2" width="21.57421875" style="1" customWidth="1"/>
    <col min="3" max="3" width="9.7109375" style="1" hidden="1" customWidth="1"/>
    <col min="4" max="4" width="16.57421875" style="1" hidden="1" customWidth="1"/>
    <col min="5" max="5" width="19.140625" style="1" hidden="1" customWidth="1"/>
    <col min="6" max="6" width="23.8515625" style="1" customWidth="1"/>
    <col min="7" max="7" width="24.57421875" style="1" customWidth="1"/>
    <col min="8" max="8" width="21.8515625" style="1" customWidth="1"/>
    <col min="9" max="9" width="5.00390625" style="1" customWidth="1"/>
    <col min="10" max="11" width="8.28125" style="1" hidden="1" customWidth="1"/>
    <col min="12" max="14" width="7.140625" style="1" hidden="1" customWidth="1"/>
    <col min="15" max="16384" width="8.8515625" style="1" customWidth="1"/>
  </cols>
  <sheetData>
    <row r="1" spans="1:14" ht="30.75" customHeight="1">
      <c r="A1" s="2"/>
      <c r="B1" s="3"/>
      <c r="C1" s="4"/>
      <c r="D1" s="4"/>
      <c r="E1" s="4"/>
      <c r="F1" s="4"/>
      <c r="G1" s="4"/>
      <c r="H1" s="4"/>
      <c r="J1" s="5"/>
      <c r="K1" s="6"/>
      <c r="L1" s="6"/>
      <c r="M1" s="6"/>
      <c r="N1" s="6"/>
    </row>
    <row r="2" spans="1:14" ht="19.5" customHeight="1">
      <c r="A2" s="32" t="s">
        <v>12</v>
      </c>
      <c r="B2" s="51"/>
      <c r="C2" s="51"/>
      <c r="D2" s="51"/>
      <c r="E2" s="51"/>
      <c r="F2" s="51"/>
      <c r="G2" s="51"/>
      <c r="H2" s="51"/>
      <c r="J2" s="5"/>
      <c r="K2" s="6"/>
      <c r="L2" s="6"/>
      <c r="M2" s="6"/>
      <c r="N2" s="6"/>
    </row>
    <row r="3" spans="1:14" ht="19.5" customHeight="1">
      <c r="A3" s="32" t="s">
        <v>0</v>
      </c>
      <c r="B3" s="51"/>
      <c r="C3" s="51"/>
      <c r="D3" s="51"/>
      <c r="E3" s="51"/>
      <c r="F3" s="51"/>
      <c r="G3" s="51"/>
      <c r="H3" s="51"/>
      <c r="J3" s="5"/>
      <c r="K3" s="6"/>
      <c r="L3" s="6"/>
      <c r="M3" s="6"/>
      <c r="N3" s="6"/>
    </row>
    <row r="4" spans="1:14" ht="19.5" customHeight="1">
      <c r="A4" s="32" t="s">
        <v>13</v>
      </c>
      <c r="B4" s="51"/>
      <c r="C4" s="51"/>
      <c r="D4" s="51"/>
      <c r="E4" s="51"/>
      <c r="F4" s="51"/>
      <c r="G4" s="51"/>
      <c r="H4" s="51"/>
      <c r="J4" s="5"/>
      <c r="K4" s="6"/>
      <c r="L4" s="6"/>
      <c r="M4" s="6"/>
      <c r="N4" s="6"/>
    </row>
    <row r="5" spans="1:14" ht="19.5" customHeight="1">
      <c r="A5" s="19"/>
      <c r="B5" s="20"/>
      <c r="C5" s="20"/>
      <c r="D5" s="20"/>
      <c r="E5" s="20"/>
      <c r="F5" s="20"/>
      <c r="G5" s="20"/>
      <c r="H5" s="20"/>
      <c r="J5" s="5"/>
      <c r="K5" s="6"/>
      <c r="L5" s="6"/>
      <c r="M5" s="6"/>
      <c r="N5" s="6"/>
    </row>
    <row r="6" spans="1:14" ht="19.5" customHeight="1">
      <c r="A6" s="18" t="s">
        <v>30</v>
      </c>
      <c r="B6" s="52"/>
      <c r="C6" s="19"/>
      <c r="D6" s="19"/>
      <c r="E6" s="19"/>
      <c r="F6" s="34" t="s">
        <v>11</v>
      </c>
      <c r="G6" s="35" t="s">
        <v>31</v>
      </c>
      <c r="H6" s="19"/>
      <c r="J6" s="6">
        <v>0.1</v>
      </c>
      <c r="K6" s="6">
        <v>0.08</v>
      </c>
      <c r="L6" s="6">
        <v>0.05</v>
      </c>
      <c r="M6" s="6">
        <v>0.03</v>
      </c>
      <c r="N6" s="6">
        <v>0.01</v>
      </c>
    </row>
    <row r="7" spans="1:14" ht="19.5" customHeight="1">
      <c r="A7" s="18" t="s">
        <v>20</v>
      </c>
      <c r="B7" s="53"/>
      <c r="C7" s="19"/>
      <c r="D7" s="19"/>
      <c r="E7" s="21"/>
      <c r="F7" s="33">
        <f>IF(B6="","",C10)</f>
      </c>
      <c r="G7" s="38">
        <f>IF(B7="","",B7/F7)</f>
      </c>
      <c r="H7" s="19"/>
      <c r="J7" s="6">
        <v>0.2</v>
      </c>
      <c r="K7" s="6">
        <v>0.1</v>
      </c>
      <c r="L7" s="6">
        <v>0.08</v>
      </c>
      <c r="M7" s="6">
        <v>0.05</v>
      </c>
      <c r="N7" s="6">
        <v>0.03</v>
      </c>
    </row>
    <row r="8" spans="1:14" ht="19.5" customHeight="1">
      <c r="A8" s="19"/>
      <c r="B8" s="21"/>
      <c r="C8" s="19"/>
      <c r="D8" s="19"/>
      <c r="E8" s="21"/>
      <c r="F8" s="21"/>
      <c r="G8" s="19"/>
      <c r="H8" s="19"/>
      <c r="J8" s="8"/>
      <c r="K8" s="8"/>
      <c r="L8" s="8"/>
      <c r="M8" s="8"/>
      <c r="N8" s="8"/>
    </row>
    <row r="9" spans="1:15" ht="19.5" customHeight="1">
      <c r="A9" s="26" t="s">
        <v>32</v>
      </c>
      <c r="B9" s="26" t="s">
        <v>1</v>
      </c>
      <c r="C9" s="26" t="s">
        <v>2</v>
      </c>
      <c r="D9" s="27" t="s">
        <v>3</v>
      </c>
      <c r="E9" s="26" t="s">
        <v>4</v>
      </c>
      <c r="F9" s="27" t="s">
        <v>21</v>
      </c>
      <c r="G9" s="26" t="s">
        <v>25</v>
      </c>
      <c r="H9" s="26" t="s">
        <v>5</v>
      </c>
      <c r="I9" s="8"/>
      <c r="J9" s="8"/>
      <c r="K9" s="9"/>
      <c r="L9" s="9"/>
      <c r="M9" s="8"/>
      <c r="N9" s="8"/>
      <c r="O9" s="8"/>
    </row>
    <row r="10" spans="1:14" ht="19.5" customHeight="1">
      <c r="A10" s="28" t="s">
        <v>15</v>
      </c>
      <c r="B10" s="54"/>
      <c r="C10" s="44" t="e">
        <f>VLOOKUP($B$6,$A$22:$B$503,2)</f>
        <v>#N/A</v>
      </c>
      <c r="D10" s="29">
        <v>200</v>
      </c>
      <c r="E10" s="30" t="e">
        <f ca="1">IF(B$6&gt;(TODAY()),0,C$10*D10)</f>
        <v>#N/A</v>
      </c>
      <c r="F10" s="39" t="s">
        <v>6</v>
      </c>
      <c r="G10" s="30">
        <f>IF(B$6="",0,IF(B$7&gt;E10,E10,B$7))</f>
        <v>0</v>
      </c>
      <c r="H10" s="30">
        <f>G10*B10</f>
        <v>0</v>
      </c>
      <c r="J10" s="8"/>
      <c r="K10" s="10"/>
      <c r="L10" s="10"/>
      <c r="M10" s="8"/>
      <c r="N10" s="11"/>
    </row>
    <row r="11" spans="1:14" ht="19.5" customHeight="1">
      <c r="A11" s="28" t="s">
        <v>16</v>
      </c>
      <c r="B11" s="54"/>
      <c r="C11" s="44"/>
      <c r="D11" s="31">
        <v>2000</v>
      </c>
      <c r="E11" s="30" t="e">
        <f ca="1">IF(B$6&gt;(TODAY()),0,C$10*D11)</f>
        <v>#N/A</v>
      </c>
      <c r="F11" s="40" t="s">
        <v>26</v>
      </c>
      <c r="G11" s="30">
        <f>IF(B$6="",0,IF(B$7&gt;E11,E11-G10,B$7-G10))</f>
        <v>0</v>
      </c>
      <c r="H11" s="30">
        <f>G11*B11</f>
        <v>0</v>
      </c>
      <c r="J11" s="8"/>
      <c r="K11" s="10"/>
      <c r="L11" s="10"/>
      <c r="M11" s="8"/>
      <c r="N11" s="11"/>
    </row>
    <row r="12" spans="1:14" ht="19.5" customHeight="1">
      <c r="A12" s="28" t="s">
        <v>17</v>
      </c>
      <c r="B12" s="54"/>
      <c r="C12" s="44"/>
      <c r="D12" s="31">
        <v>20000</v>
      </c>
      <c r="E12" s="30" t="e">
        <f ca="1">IF(B$6&gt;(TODAY()),0,C$10*D12)</f>
        <v>#N/A</v>
      </c>
      <c r="F12" s="40" t="s">
        <v>27</v>
      </c>
      <c r="G12" s="30">
        <f>IF(B$6="",0,IF(B$7&gt;E12,E12-G11-G10,B$7-G10-G11))</f>
        <v>0</v>
      </c>
      <c r="H12" s="30">
        <f>G12*B12</f>
        <v>0</v>
      </c>
      <c r="K12" s="10"/>
      <c r="L12" s="10"/>
      <c r="N12" s="11"/>
    </row>
    <row r="13" spans="1:14" ht="19.5" customHeight="1">
      <c r="A13" s="28" t="s">
        <v>18</v>
      </c>
      <c r="B13" s="54"/>
      <c r="C13" s="44"/>
      <c r="D13" s="31">
        <v>100000</v>
      </c>
      <c r="E13" s="30" t="e">
        <f ca="1">IF(B$6&gt;(TODAY()),0,C$10*D13)</f>
        <v>#N/A</v>
      </c>
      <c r="F13" s="40" t="s">
        <v>28</v>
      </c>
      <c r="G13" s="30">
        <f>IF(B$6="",0,IF(B$7&gt;E13,E13-G12-G11-G10,B$7-G10-G11-G12))</f>
        <v>0</v>
      </c>
      <c r="H13" s="30">
        <f>G13*B13</f>
        <v>0</v>
      </c>
      <c r="K13" s="10"/>
      <c r="L13" s="10"/>
      <c r="N13" s="11"/>
    </row>
    <row r="14" spans="1:14" ht="19.5" customHeight="1" thickBot="1">
      <c r="A14" s="28" t="s">
        <v>19</v>
      </c>
      <c r="B14" s="54"/>
      <c r="C14" s="44"/>
      <c r="D14" s="28" t="s">
        <v>7</v>
      </c>
      <c r="E14" s="30" t="e">
        <f ca="1">IF(B$6&gt;(TODAY()),0,IF(B$7&gt;E13,B7-G10-G11-G12-G13,0))</f>
        <v>#N/A</v>
      </c>
      <c r="F14" s="41" t="s">
        <v>29</v>
      </c>
      <c r="G14" s="30">
        <f>IF(B$6="",0,E14)</f>
        <v>0</v>
      </c>
      <c r="H14" s="48">
        <f>G14*B14</f>
        <v>0</v>
      </c>
      <c r="K14" s="10"/>
      <c r="L14" s="10"/>
      <c r="N14" s="12"/>
    </row>
    <row r="15" spans="1:14" ht="19.5" customHeight="1" thickBot="1">
      <c r="A15" s="19"/>
      <c r="B15" s="19"/>
      <c r="C15" s="19"/>
      <c r="D15" s="19"/>
      <c r="E15" s="19"/>
      <c r="F15" s="25" t="s">
        <v>8</v>
      </c>
      <c r="G15" s="49">
        <f>SUM(G10:G14)</f>
        <v>0</v>
      </c>
      <c r="H15" s="50">
        <f>SUM(H10:H14)</f>
        <v>0</v>
      </c>
      <c r="K15" s="13"/>
      <c r="L15" s="14"/>
      <c r="N15" s="11"/>
    </row>
    <row r="16" spans="1:8" ht="19.5" customHeight="1">
      <c r="A16" s="37" t="s">
        <v>22</v>
      </c>
      <c r="B16" s="19"/>
      <c r="C16" s="19"/>
      <c r="D16" s="19"/>
      <c r="E16" s="19"/>
      <c r="F16" s="19"/>
      <c r="G16" s="19"/>
      <c r="H16" s="22"/>
    </row>
    <row r="17" spans="1:8" ht="19.5" customHeight="1">
      <c r="A17" s="19"/>
      <c r="B17" s="19"/>
      <c r="C17" s="19"/>
      <c r="D17" s="19"/>
      <c r="E17" s="19"/>
      <c r="F17" s="45" t="s">
        <v>33</v>
      </c>
      <c r="G17" s="45"/>
      <c r="H17" s="23" t="str">
        <f ca="1">TEXT(TODAY(),"dd")&amp;" de "&amp;TEXT(TODAY(),"mmmm")&amp;" de "&amp;TEXT(TODAY(),"aaaa")&amp;"."</f>
        <v>29 de agosto de 2020.</v>
      </c>
    </row>
    <row r="18" spans="1:8" ht="19.5" customHeight="1">
      <c r="A18" s="19"/>
      <c r="B18" s="19"/>
      <c r="C18" s="19"/>
      <c r="D18" s="19"/>
      <c r="E18" s="19"/>
      <c r="F18" s="19"/>
      <c r="G18" s="19"/>
      <c r="H18" s="19"/>
    </row>
    <row r="19" spans="1:8" ht="19.5" customHeight="1">
      <c r="A19" s="24"/>
      <c r="B19" s="19"/>
      <c r="C19" s="19"/>
      <c r="D19" s="19"/>
      <c r="E19" s="19"/>
      <c r="F19" s="36" t="s">
        <v>14</v>
      </c>
      <c r="G19" s="46" t="s">
        <v>23</v>
      </c>
      <c r="H19" s="47"/>
    </row>
    <row r="20" spans="1:8" ht="19.5" customHeight="1">
      <c r="A20" s="15"/>
      <c r="G20" s="42" t="s">
        <v>24</v>
      </c>
      <c r="H20" s="43"/>
    </row>
    <row r="21" spans="1:2" ht="12.75" hidden="1">
      <c r="A21" s="7" t="s">
        <v>9</v>
      </c>
      <c r="B21" s="7" t="s">
        <v>10</v>
      </c>
    </row>
    <row r="22" spans="1:2" ht="15" hidden="1">
      <c r="A22" s="16">
        <v>36526</v>
      </c>
      <c r="B22" s="17">
        <v>136</v>
      </c>
    </row>
    <row r="23" spans="1:2" ht="15" hidden="1">
      <c r="A23" s="16">
        <v>36557</v>
      </c>
      <c r="B23" s="17">
        <v>136</v>
      </c>
    </row>
    <row r="24" spans="1:2" ht="15" hidden="1">
      <c r="A24" s="16">
        <v>36586</v>
      </c>
      <c r="B24" s="17">
        <v>136</v>
      </c>
    </row>
    <row r="25" spans="1:10" ht="15" hidden="1">
      <c r="A25" s="16">
        <v>36617</v>
      </c>
      <c r="B25" s="17">
        <v>151</v>
      </c>
      <c r="H25" s="17"/>
      <c r="I25" s="17"/>
      <c r="J25" s="17"/>
    </row>
    <row r="26" spans="1:10" ht="15" hidden="1">
      <c r="A26" s="16">
        <v>36647</v>
      </c>
      <c r="B26" s="17">
        <v>151</v>
      </c>
      <c r="H26" s="17"/>
      <c r="I26" s="17"/>
      <c r="J26" s="17"/>
    </row>
    <row r="27" spans="1:10" ht="15" hidden="1">
      <c r="A27" s="16">
        <v>36678</v>
      </c>
      <c r="B27" s="17">
        <v>151</v>
      </c>
      <c r="H27" s="17"/>
      <c r="I27" s="17"/>
      <c r="J27" s="17"/>
    </row>
    <row r="28" spans="1:10" ht="15" hidden="1">
      <c r="A28" s="16">
        <v>36708</v>
      </c>
      <c r="B28" s="17">
        <v>151</v>
      </c>
      <c r="H28" s="17"/>
      <c r="I28" s="17"/>
      <c r="J28" s="17"/>
    </row>
    <row r="29" spans="1:10" ht="15" hidden="1">
      <c r="A29" s="16">
        <v>36739</v>
      </c>
      <c r="B29" s="17">
        <v>151</v>
      </c>
      <c r="H29" s="17"/>
      <c r="I29" s="17"/>
      <c r="J29" s="17"/>
    </row>
    <row r="30" spans="1:10" ht="15" hidden="1">
      <c r="A30" s="16">
        <v>36770</v>
      </c>
      <c r="B30" s="17">
        <v>151</v>
      </c>
      <c r="H30" s="17"/>
      <c r="I30" s="17"/>
      <c r="J30" s="17"/>
    </row>
    <row r="31" spans="1:2" ht="15" hidden="1">
      <c r="A31" s="16">
        <v>36800</v>
      </c>
      <c r="B31" s="17">
        <v>151</v>
      </c>
    </row>
    <row r="32" spans="1:8" ht="15" hidden="1">
      <c r="A32" s="16">
        <v>36831</v>
      </c>
      <c r="B32" s="17">
        <v>151</v>
      </c>
      <c r="H32" s="11"/>
    </row>
    <row r="33" spans="1:2" ht="15" hidden="1">
      <c r="A33" s="16">
        <v>36861</v>
      </c>
      <c r="B33" s="17">
        <v>151</v>
      </c>
    </row>
    <row r="34" spans="1:9" ht="15" hidden="1">
      <c r="A34" s="16">
        <v>36892</v>
      </c>
      <c r="B34" s="17">
        <v>151</v>
      </c>
      <c r="H34" s="11"/>
      <c r="I34" s="11"/>
    </row>
    <row r="35" spans="1:8" ht="15" hidden="1">
      <c r="A35" s="16">
        <v>36923</v>
      </c>
      <c r="B35" s="17">
        <v>151</v>
      </c>
      <c r="H35" s="11"/>
    </row>
    <row r="36" spans="1:2" ht="15" hidden="1">
      <c r="A36" s="16">
        <v>36951</v>
      </c>
      <c r="B36" s="17">
        <v>151</v>
      </c>
    </row>
    <row r="37" spans="1:2" ht="15" hidden="1">
      <c r="A37" s="16">
        <v>36982</v>
      </c>
      <c r="B37" s="17">
        <v>180</v>
      </c>
    </row>
    <row r="38" spans="1:2" ht="15" hidden="1">
      <c r="A38" s="16">
        <v>37012</v>
      </c>
      <c r="B38" s="17">
        <v>180</v>
      </c>
    </row>
    <row r="39" spans="1:2" ht="15" hidden="1">
      <c r="A39" s="16">
        <v>37043</v>
      </c>
      <c r="B39" s="17">
        <v>180</v>
      </c>
    </row>
    <row r="40" spans="1:2" ht="15" hidden="1">
      <c r="A40" s="16">
        <v>37073</v>
      </c>
      <c r="B40" s="17">
        <v>180</v>
      </c>
    </row>
    <row r="41" spans="1:2" ht="15" hidden="1">
      <c r="A41" s="16">
        <v>37104</v>
      </c>
      <c r="B41" s="17">
        <v>180</v>
      </c>
    </row>
    <row r="42" spans="1:2" ht="15" hidden="1">
      <c r="A42" s="16">
        <v>37135</v>
      </c>
      <c r="B42" s="17">
        <v>180</v>
      </c>
    </row>
    <row r="43" spans="1:2" ht="15" hidden="1">
      <c r="A43" s="16">
        <v>37165</v>
      </c>
      <c r="B43" s="17">
        <v>180</v>
      </c>
    </row>
    <row r="44" spans="1:2" ht="15" hidden="1">
      <c r="A44" s="16">
        <v>37196</v>
      </c>
      <c r="B44" s="17">
        <v>180</v>
      </c>
    </row>
    <row r="45" spans="1:2" ht="15" hidden="1">
      <c r="A45" s="16">
        <v>37226</v>
      </c>
      <c r="B45" s="17">
        <v>180</v>
      </c>
    </row>
    <row r="46" spans="1:2" ht="15" hidden="1">
      <c r="A46" s="16">
        <v>37257</v>
      </c>
      <c r="B46" s="17">
        <v>180</v>
      </c>
    </row>
    <row r="47" spans="1:2" ht="15" hidden="1">
      <c r="A47" s="16">
        <v>37288</v>
      </c>
      <c r="B47" s="17">
        <v>180</v>
      </c>
    </row>
    <row r="48" spans="1:2" ht="15" hidden="1">
      <c r="A48" s="16">
        <v>37316</v>
      </c>
      <c r="B48" s="17">
        <v>180</v>
      </c>
    </row>
    <row r="49" spans="1:2" ht="15" hidden="1">
      <c r="A49" s="16">
        <v>37347</v>
      </c>
      <c r="B49" s="17">
        <v>200</v>
      </c>
    </row>
    <row r="50" spans="1:2" ht="15" hidden="1">
      <c r="A50" s="16">
        <v>37377</v>
      </c>
      <c r="B50" s="17">
        <v>200</v>
      </c>
    </row>
    <row r="51" spans="1:2" ht="15" hidden="1">
      <c r="A51" s="16">
        <v>37408</v>
      </c>
      <c r="B51" s="17">
        <v>200</v>
      </c>
    </row>
    <row r="52" spans="1:2" ht="15" hidden="1">
      <c r="A52" s="16">
        <v>37438</v>
      </c>
      <c r="B52" s="17">
        <v>200</v>
      </c>
    </row>
    <row r="53" spans="1:2" ht="15" hidden="1">
      <c r="A53" s="16">
        <v>37469</v>
      </c>
      <c r="B53" s="17">
        <v>200</v>
      </c>
    </row>
    <row r="54" spans="1:2" ht="15" hidden="1">
      <c r="A54" s="16">
        <v>37500</v>
      </c>
      <c r="B54" s="17">
        <v>200</v>
      </c>
    </row>
    <row r="55" spans="1:2" ht="15" hidden="1">
      <c r="A55" s="16">
        <v>37530</v>
      </c>
      <c r="B55" s="17">
        <v>200</v>
      </c>
    </row>
    <row r="56" spans="1:2" ht="15" hidden="1">
      <c r="A56" s="16">
        <v>37561</v>
      </c>
      <c r="B56" s="17">
        <v>200</v>
      </c>
    </row>
    <row r="57" spans="1:2" ht="15" hidden="1">
      <c r="A57" s="16">
        <v>37591</v>
      </c>
      <c r="B57" s="17">
        <v>200</v>
      </c>
    </row>
    <row r="58" spans="1:2" ht="15" hidden="1">
      <c r="A58" s="16">
        <v>37622</v>
      </c>
      <c r="B58" s="17">
        <v>200</v>
      </c>
    </row>
    <row r="59" spans="1:2" ht="15" hidden="1">
      <c r="A59" s="16">
        <v>37653</v>
      </c>
      <c r="B59" s="17">
        <v>200</v>
      </c>
    </row>
    <row r="60" spans="1:2" ht="15" hidden="1">
      <c r="A60" s="16">
        <v>37681</v>
      </c>
      <c r="B60" s="17">
        <v>200</v>
      </c>
    </row>
    <row r="61" spans="1:2" ht="15" hidden="1">
      <c r="A61" s="16">
        <v>37712</v>
      </c>
      <c r="B61" s="17">
        <v>240</v>
      </c>
    </row>
    <row r="62" spans="1:2" ht="15" hidden="1">
      <c r="A62" s="16">
        <v>37742</v>
      </c>
      <c r="B62" s="17">
        <v>240</v>
      </c>
    </row>
    <row r="63" spans="1:2" ht="15" hidden="1">
      <c r="A63" s="16">
        <v>37773</v>
      </c>
      <c r="B63" s="17">
        <v>240</v>
      </c>
    </row>
    <row r="64" spans="1:2" ht="15" hidden="1">
      <c r="A64" s="16">
        <v>37803</v>
      </c>
      <c r="B64" s="17">
        <v>240</v>
      </c>
    </row>
    <row r="65" spans="1:2" ht="15" hidden="1">
      <c r="A65" s="16">
        <v>37834</v>
      </c>
      <c r="B65" s="17">
        <v>240</v>
      </c>
    </row>
    <row r="66" spans="1:2" ht="15" hidden="1">
      <c r="A66" s="16">
        <v>37865</v>
      </c>
      <c r="B66" s="17">
        <v>240</v>
      </c>
    </row>
    <row r="67" spans="1:2" ht="15" hidden="1">
      <c r="A67" s="16">
        <v>37895</v>
      </c>
      <c r="B67" s="17">
        <v>240</v>
      </c>
    </row>
    <row r="68" spans="1:2" ht="15" hidden="1">
      <c r="A68" s="16">
        <v>37926</v>
      </c>
      <c r="B68" s="17">
        <v>240</v>
      </c>
    </row>
    <row r="69" spans="1:2" ht="15" hidden="1">
      <c r="A69" s="16">
        <v>37956</v>
      </c>
      <c r="B69" s="17">
        <v>240</v>
      </c>
    </row>
    <row r="70" spans="1:2" ht="15" hidden="1">
      <c r="A70" s="16">
        <v>37987</v>
      </c>
      <c r="B70" s="17">
        <v>240</v>
      </c>
    </row>
    <row r="71" spans="1:2" ht="15" hidden="1">
      <c r="A71" s="16">
        <v>38018</v>
      </c>
      <c r="B71" s="17">
        <v>240</v>
      </c>
    </row>
    <row r="72" spans="1:2" ht="15" hidden="1">
      <c r="A72" s="16">
        <v>38047</v>
      </c>
      <c r="B72" s="17">
        <v>240</v>
      </c>
    </row>
    <row r="73" spans="1:2" ht="15" hidden="1">
      <c r="A73" s="16">
        <v>38078</v>
      </c>
      <c r="B73" s="17">
        <v>240</v>
      </c>
    </row>
    <row r="74" spans="1:2" ht="15" hidden="1">
      <c r="A74" s="16">
        <v>38108</v>
      </c>
      <c r="B74" s="17">
        <v>260</v>
      </c>
    </row>
    <row r="75" spans="1:2" ht="15" hidden="1">
      <c r="A75" s="16">
        <v>38139</v>
      </c>
      <c r="B75" s="17">
        <v>260</v>
      </c>
    </row>
    <row r="76" spans="1:2" ht="15" hidden="1">
      <c r="A76" s="16">
        <v>38169</v>
      </c>
      <c r="B76" s="17">
        <v>260</v>
      </c>
    </row>
    <row r="77" spans="1:2" ht="15" hidden="1">
      <c r="A77" s="16">
        <v>38200</v>
      </c>
      <c r="B77" s="17">
        <v>260</v>
      </c>
    </row>
    <row r="78" spans="1:2" ht="15" hidden="1">
      <c r="A78" s="16">
        <v>38231</v>
      </c>
      <c r="B78" s="17">
        <v>260</v>
      </c>
    </row>
    <row r="79" spans="1:2" ht="15" hidden="1">
      <c r="A79" s="16">
        <v>38261</v>
      </c>
      <c r="B79" s="17">
        <v>260</v>
      </c>
    </row>
    <row r="80" spans="1:2" ht="15" hidden="1">
      <c r="A80" s="16">
        <v>38292</v>
      </c>
      <c r="B80" s="17">
        <v>260</v>
      </c>
    </row>
    <row r="81" spans="1:2" ht="15" hidden="1">
      <c r="A81" s="16">
        <v>38322</v>
      </c>
      <c r="B81" s="17">
        <v>260</v>
      </c>
    </row>
    <row r="82" spans="1:2" ht="15" hidden="1">
      <c r="A82" s="16">
        <v>38353</v>
      </c>
      <c r="B82" s="17">
        <v>260</v>
      </c>
    </row>
    <row r="83" spans="1:2" ht="15" hidden="1">
      <c r="A83" s="16">
        <v>38384</v>
      </c>
      <c r="B83" s="17">
        <v>260</v>
      </c>
    </row>
    <row r="84" spans="1:2" ht="15" hidden="1">
      <c r="A84" s="16">
        <v>38412</v>
      </c>
      <c r="B84" s="17">
        <v>260</v>
      </c>
    </row>
    <row r="85" spans="1:2" ht="15" hidden="1">
      <c r="A85" s="16">
        <v>38443</v>
      </c>
      <c r="B85" s="17">
        <v>260</v>
      </c>
    </row>
    <row r="86" spans="1:2" ht="15" hidden="1">
      <c r="A86" s="16">
        <v>38473</v>
      </c>
      <c r="B86" s="17">
        <v>300</v>
      </c>
    </row>
    <row r="87" spans="1:2" ht="15" hidden="1">
      <c r="A87" s="16">
        <v>38504</v>
      </c>
      <c r="B87" s="17">
        <v>300</v>
      </c>
    </row>
    <row r="88" spans="1:2" ht="15" hidden="1">
      <c r="A88" s="16">
        <v>38534</v>
      </c>
      <c r="B88" s="17">
        <v>300</v>
      </c>
    </row>
    <row r="89" spans="1:2" ht="15" hidden="1">
      <c r="A89" s="16">
        <v>38565</v>
      </c>
      <c r="B89" s="17">
        <v>300</v>
      </c>
    </row>
    <row r="90" spans="1:2" ht="15" hidden="1">
      <c r="A90" s="16">
        <v>38596</v>
      </c>
      <c r="B90" s="17">
        <v>300</v>
      </c>
    </row>
    <row r="91" spans="1:2" ht="15" hidden="1">
      <c r="A91" s="16">
        <v>38626</v>
      </c>
      <c r="B91" s="17">
        <v>300</v>
      </c>
    </row>
    <row r="92" spans="1:2" ht="15" hidden="1">
      <c r="A92" s="16">
        <v>38657</v>
      </c>
      <c r="B92" s="17">
        <v>300</v>
      </c>
    </row>
    <row r="93" spans="1:2" ht="15" hidden="1">
      <c r="A93" s="16">
        <v>38687</v>
      </c>
      <c r="B93" s="17">
        <v>300</v>
      </c>
    </row>
    <row r="94" spans="1:2" ht="15" hidden="1">
      <c r="A94" s="16">
        <v>38718</v>
      </c>
      <c r="B94" s="17">
        <v>300</v>
      </c>
    </row>
    <row r="95" spans="1:2" ht="15" hidden="1">
      <c r="A95" s="16">
        <v>38749</v>
      </c>
      <c r="B95" s="17">
        <v>300</v>
      </c>
    </row>
    <row r="96" spans="1:2" ht="15" hidden="1">
      <c r="A96" s="16">
        <v>38777</v>
      </c>
      <c r="B96" s="17">
        <v>300</v>
      </c>
    </row>
    <row r="97" spans="1:2" ht="15" hidden="1">
      <c r="A97" s="16">
        <v>38808</v>
      </c>
      <c r="B97" s="17">
        <v>350</v>
      </c>
    </row>
    <row r="98" spans="1:2" ht="15" hidden="1">
      <c r="A98" s="16">
        <v>38838</v>
      </c>
      <c r="B98" s="17">
        <v>350</v>
      </c>
    </row>
    <row r="99" spans="1:2" ht="15" hidden="1">
      <c r="A99" s="16">
        <v>38869</v>
      </c>
      <c r="B99" s="17">
        <v>350</v>
      </c>
    </row>
    <row r="100" spans="1:2" ht="15" hidden="1">
      <c r="A100" s="16">
        <v>38899</v>
      </c>
      <c r="B100" s="17">
        <v>350</v>
      </c>
    </row>
    <row r="101" spans="1:2" ht="15" hidden="1">
      <c r="A101" s="16">
        <v>38930</v>
      </c>
      <c r="B101" s="17">
        <v>350</v>
      </c>
    </row>
    <row r="102" spans="1:2" ht="15" hidden="1">
      <c r="A102" s="16">
        <v>38961</v>
      </c>
      <c r="B102" s="17">
        <v>350</v>
      </c>
    </row>
    <row r="103" spans="1:2" ht="15" hidden="1">
      <c r="A103" s="16">
        <v>38991</v>
      </c>
      <c r="B103" s="17">
        <v>350</v>
      </c>
    </row>
    <row r="104" spans="1:2" ht="15" hidden="1">
      <c r="A104" s="16">
        <v>39022</v>
      </c>
      <c r="B104" s="17">
        <v>350</v>
      </c>
    </row>
    <row r="105" spans="1:2" ht="15" hidden="1">
      <c r="A105" s="16">
        <v>39052</v>
      </c>
      <c r="B105" s="17">
        <v>350</v>
      </c>
    </row>
    <row r="106" spans="1:2" ht="15" hidden="1">
      <c r="A106" s="16">
        <v>39083</v>
      </c>
      <c r="B106" s="17">
        <v>350</v>
      </c>
    </row>
    <row r="107" spans="1:2" ht="15" hidden="1">
      <c r="A107" s="16">
        <v>39114</v>
      </c>
      <c r="B107" s="17">
        <v>350</v>
      </c>
    </row>
    <row r="108" spans="1:2" ht="15" hidden="1">
      <c r="A108" s="16">
        <v>39142</v>
      </c>
      <c r="B108" s="17">
        <v>350</v>
      </c>
    </row>
    <row r="109" spans="1:2" ht="15" hidden="1">
      <c r="A109" s="16">
        <v>39173</v>
      </c>
      <c r="B109" s="17">
        <v>380</v>
      </c>
    </row>
    <row r="110" spans="1:2" ht="15" hidden="1">
      <c r="A110" s="16">
        <v>39203</v>
      </c>
      <c r="B110" s="17">
        <v>380</v>
      </c>
    </row>
    <row r="111" spans="1:2" ht="15" hidden="1">
      <c r="A111" s="16">
        <v>39234</v>
      </c>
      <c r="B111" s="17">
        <v>380</v>
      </c>
    </row>
    <row r="112" spans="1:2" ht="15" hidden="1">
      <c r="A112" s="16">
        <v>39264</v>
      </c>
      <c r="B112" s="17">
        <v>380</v>
      </c>
    </row>
    <row r="113" spans="1:2" ht="15" hidden="1">
      <c r="A113" s="16">
        <v>39295</v>
      </c>
      <c r="B113" s="17">
        <v>380</v>
      </c>
    </row>
    <row r="114" spans="1:2" ht="15" hidden="1">
      <c r="A114" s="16">
        <v>39326</v>
      </c>
      <c r="B114" s="17">
        <v>380</v>
      </c>
    </row>
    <row r="115" spans="1:2" ht="15" hidden="1">
      <c r="A115" s="16">
        <v>39356</v>
      </c>
      <c r="B115" s="17">
        <v>380</v>
      </c>
    </row>
    <row r="116" spans="1:2" ht="15" hidden="1">
      <c r="A116" s="16">
        <v>39387</v>
      </c>
      <c r="B116" s="17">
        <v>380</v>
      </c>
    </row>
    <row r="117" spans="1:2" ht="15" hidden="1">
      <c r="A117" s="16">
        <v>39417</v>
      </c>
      <c r="B117" s="17">
        <v>380</v>
      </c>
    </row>
    <row r="118" spans="1:2" ht="15" hidden="1">
      <c r="A118" s="16">
        <v>39448</v>
      </c>
      <c r="B118" s="17">
        <v>380</v>
      </c>
    </row>
    <row r="119" spans="1:2" ht="15" hidden="1">
      <c r="A119" s="16">
        <v>39479</v>
      </c>
      <c r="B119" s="17">
        <v>380</v>
      </c>
    </row>
    <row r="120" spans="1:2" ht="15" hidden="1">
      <c r="A120" s="16">
        <v>39508</v>
      </c>
      <c r="B120" s="17">
        <v>415</v>
      </c>
    </row>
    <row r="121" spans="1:2" ht="15" hidden="1">
      <c r="A121" s="16">
        <v>39539</v>
      </c>
      <c r="B121" s="17">
        <v>415</v>
      </c>
    </row>
    <row r="122" spans="1:2" ht="15" hidden="1">
      <c r="A122" s="16">
        <v>39569</v>
      </c>
      <c r="B122" s="17">
        <v>415</v>
      </c>
    </row>
    <row r="123" spans="1:2" ht="15" hidden="1">
      <c r="A123" s="16">
        <v>39600</v>
      </c>
      <c r="B123" s="17">
        <v>415</v>
      </c>
    </row>
    <row r="124" spans="1:2" ht="15" hidden="1">
      <c r="A124" s="16">
        <v>39630</v>
      </c>
      <c r="B124" s="17">
        <v>415</v>
      </c>
    </row>
    <row r="125" spans="1:2" ht="15" hidden="1">
      <c r="A125" s="16">
        <v>39661</v>
      </c>
      <c r="B125" s="17">
        <v>415</v>
      </c>
    </row>
    <row r="126" spans="1:2" ht="15" hidden="1">
      <c r="A126" s="16">
        <v>39692</v>
      </c>
      <c r="B126" s="17">
        <v>415</v>
      </c>
    </row>
    <row r="127" spans="1:2" ht="15" hidden="1">
      <c r="A127" s="16">
        <v>39722</v>
      </c>
      <c r="B127" s="17">
        <v>415</v>
      </c>
    </row>
    <row r="128" spans="1:2" ht="15" hidden="1">
      <c r="A128" s="16">
        <v>39753</v>
      </c>
      <c r="B128" s="17">
        <v>415</v>
      </c>
    </row>
    <row r="129" spans="1:2" ht="15" hidden="1">
      <c r="A129" s="16">
        <v>39783</v>
      </c>
      <c r="B129" s="17">
        <v>415</v>
      </c>
    </row>
    <row r="130" spans="1:2" ht="15" hidden="1">
      <c r="A130" s="16">
        <v>39814</v>
      </c>
      <c r="B130" s="17">
        <v>415</v>
      </c>
    </row>
    <row r="131" spans="1:2" ht="15" hidden="1">
      <c r="A131" s="16">
        <v>39845</v>
      </c>
      <c r="B131" s="17">
        <v>465</v>
      </c>
    </row>
    <row r="132" spans="1:2" ht="15" hidden="1">
      <c r="A132" s="16">
        <v>39873</v>
      </c>
      <c r="B132" s="17">
        <v>465</v>
      </c>
    </row>
    <row r="133" spans="1:2" ht="15" hidden="1">
      <c r="A133" s="16">
        <v>39904</v>
      </c>
      <c r="B133" s="17">
        <v>465</v>
      </c>
    </row>
    <row r="134" spans="1:2" ht="15" hidden="1">
      <c r="A134" s="16">
        <v>39934</v>
      </c>
      <c r="B134" s="17">
        <v>465</v>
      </c>
    </row>
    <row r="135" spans="1:2" ht="15" hidden="1">
      <c r="A135" s="16">
        <v>39965</v>
      </c>
      <c r="B135" s="17">
        <v>465</v>
      </c>
    </row>
    <row r="136" spans="1:2" ht="15" hidden="1">
      <c r="A136" s="16">
        <v>39995</v>
      </c>
      <c r="B136" s="17">
        <v>465</v>
      </c>
    </row>
    <row r="137" spans="1:2" ht="15" hidden="1">
      <c r="A137" s="16">
        <v>40026</v>
      </c>
      <c r="B137" s="17">
        <v>465</v>
      </c>
    </row>
    <row r="138" spans="1:2" ht="15" hidden="1">
      <c r="A138" s="16">
        <v>40057</v>
      </c>
      <c r="B138" s="17">
        <v>465</v>
      </c>
    </row>
    <row r="139" spans="1:2" ht="15" hidden="1">
      <c r="A139" s="16">
        <v>40087</v>
      </c>
      <c r="B139" s="17">
        <v>465</v>
      </c>
    </row>
    <row r="140" spans="1:2" ht="15" hidden="1">
      <c r="A140" s="16">
        <v>40118</v>
      </c>
      <c r="B140" s="17">
        <v>465</v>
      </c>
    </row>
    <row r="141" spans="1:2" ht="15" hidden="1">
      <c r="A141" s="16">
        <v>40148</v>
      </c>
      <c r="B141" s="17">
        <v>465</v>
      </c>
    </row>
    <row r="142" spans="1:2" ht="15" hidden="1">
      <c r="A142" s="16">
        <v>40179</v>
      </c>
      <c r="B142" s="17">
        <v>510</v>
      </c>
    </row>
    <row r="143" spans="1:2" ht="15" hidden="1">
      <c r="A143" s="16">
        <v>40210</v>
      </c>
      <c r="B143" s="17">
        <v>510</v>
      </c>
    </row>
    <row r="144" spans="1:2" ht="15" hidden="1">
      <c r="A144" s="16">
        <v>40238</v>
      </c>
      <c r="B144" s="17">
        <v>510</v>
      </c>
    </row>
    <row r="145" spans="1:2" ht="15" hidden="1">
      <c r="A145" s="16">
        <v>40269</v>
      </c>
      <c r="B145" s="17">
        <v>510</v>
      </c>
    </row>
    <row r="146" spans="1:2" ht="15" hidden="1">
      <c r="A146" s="16">
        <v>40299</v>
      </c>
      <c r="B146" s="17">
        <v>510</v>
      </c>
    </row>
    <row r="147" spans="1:2" ht="15" hidden="1">
      <c r="A147" s="16">
        <v>40330</v>
      </c>
      <c r="B147" s="17">
        <v>510</v>
      </c>
    </row>
    <row r="148" spans="1:2" ht="15" hidden="1">
      <c r="A148" s="16">
        <v>40360</v>
      </c>
      <c r="B148" s="17">
        <v>510</v>
      </c>
    </row>
    <row r="149" spans="1:2" ht="15" hidden="1">
      <c r="A149" s="16">
        <v>40391</v>
      </c>
      <c r="B149" s="17">
        <v>510</v>
      </c>
    </row>
    <row r="150" spans="1:2" ht="15" hidden="1">
      <c r="A150" s="16">
        <v>40422</v>
      </c>
      <c r="B150" s="17">
        <v>510</v>
      </c>
    </row>
    <row r="151" spans="1:2" ht="15" hidden="1">
      <c r="A151" s="16">
        <v>40452</v>
      </c>
      <c r="B151" s="17">
        <v>510</v>
      </c>
    </row>
    <row r="152" spans="1:2" ht="15" hidden="1">
      <c r="A152" s="16">
        <v>40483</v>
      </c>
      <c r="B152" s="17">
        <v>510</v>
      </c>
    </row>
    <row r="153" spans="1:2" ht="15" hidden="1">
      <c r="A153" s="16">
        <v>40513</v>
      </c>
      <c r="B153" s="17">
        <v>510</v>
      </c>
    </row>
    <row r="154" spans="1:2" ht="15" hidden="1">
      <c r="A154" s="16">
        <v>40544</v>
      </c>
      <c r="B154" s="17">
        <v>540</v>
      </c>
    </row>
    <row r="155" spans="1:2" ht="15" hidden="1">
      <c r="A155" s="16">
        <v>40575</v>
      </c>
      <c r="B155" s="17">
        <v>540</v>
      </c>
    </row>
    <row r="156" spans="1:2" ht="15" hidden="1">
      <c r="A156" s="16">
        <v>40603</v>
      </c>
      <c r="B156" s="17">
        <v>545</v>
      </c>
    </row>
    <row r="157" spans="1:2" ht="15" hidden="1">
      <c r="A157" s="16">
        <v>40634</v>
      </c>
      <c r="B157" s="17">
        <v>545</v>
      </c>
    </row>
    <row r="158" spans="1:2" ht="15" hidden="1">
      <c r="A158" s="16">
        <v>40664</v>
      </c>
      <c r="B158" s="17">
        <v>545</v>
      </c>
    </row>
    <row r="159" spans="1:2" ht="15" hidden="1">
      <c r="A159" s="16">
        <v>40695</v>
      </c>
      <c r="B159" s="17">
        <v>545</v>
      </c>
    </row>
    <row r="160" spans="1:2" ht="15" hidden="1">
      <c r="A160" s="16">
        <v>40725</v>
      </c>
      <c r="B160" s="17">
        <v>545</v>
      </c>
    </row>
    <row r="161" spans="1:2" ht="15" hidden="1">
      <c r="A161" s="16">
        <v>40756</v>
      </c>
      <c r="B161" s="17">
        <v>545</v>
      </c>
    </row>
    <row r="162" spans="1:2" ht="15" hidden="1">
      <c r="A162" s="16">
        <v>40787</v>
      </c>
      <c r="B162" s="17">
        <v>545</v>
      </c>
    </row>
    <row r="163" spans="1:2" ht="15" hidden="1">
      <c r="A163" s="16">
        <v>40817</v>
      </c>
      <c r="B163" s="17">
        <v>545</v>
      </c>
    </row>
    <row r="164" spans="1:2" ht="15" hidden="1">
      <c r="A164" s="16">
        <v>40848</v>
      </c>
      <c r="B164" s="17">
        <v>545</v>
      </c>
    </row>
    <row r="165" spans="1:2" ht="15" hidden="1">
      <c r="A165" s="16">
        <v>40878</v>
      </c>
      <c r="B165" s="17">
        <v>545</v>
      </c>
    </row>
    <row r="166" spans="1:2" ht="15" hidden="1">
      <c r="A166" s="16">
        <v>40909</v>
      </c>
      <c r="B166" s="17">
        <v>622</v>
      </c>
    </row>
    <row r="167" spans="1:2" ht="15" hidden="1">
      <c r="A167" s="16">
        <v>40940</v>
      </c>
      <c r="B167" s="17">
        <v>622</v>
      </c>
    </row>
    <row r="168" spans="1:2" ht="15" hidden="1">
      <c r="A168" s="16">
        <v>40969</v>
      </c>
      <c r="B168" s="17">
        <v>622</v>
      </c>
    </row>
    <row r="169" spans="1:2" ht="15" hidden="1">
      <c r="A169" s="16">
        <v>41000</v>
      </c>
      <c r="B169" s="17">
        <v>622</v>
      </c>
    </row>
    <row r="170" spans="1:2" ht="15" hidden="1">
      <c r="A170" s="16">
        <v>41030</v>
      </c>
      <c r="B170" s="17">
        <v>622</v>
      </c>
    </row>
    <row r="171" spans="1:2" ht="15" hidden="1">
      <c r="A171" s="16">
        <v>41061</v>
      </c>
      <c r="B171" s="17">
        <v>622</v>
      </c>
    </row>
    <row r="172" spans="1:2" ht="15" hidden="1">
      <c r="A172" s="16">
        <v>41091</v>
      </c>
      <c r="B172" s="17">
        <v>622</v>
      </c>
    </row>
    <row r="173" spans="1:2" ht="15" hidden="1">
      <c r="A173" s="16">
        <v>41122</v>
      </c>
      <c r="B173" s="17">
        <v>622</v>
      </c>
    </row>
    <row r="174" spans="1:2" ht="15" hidden="1">
      <c r="A174" s="16">
        <v>41153</v>
      </c>
      <c r="B174" s="17">
        <v>622</v>
      </c>
    </row>
    <row r="175" spans="1:2" ht="15" hidden="1">
      <c r="A175" s="16">
        <v>41183</v>
      </c>
      <c r="B175" s="17">
        <v>622</v>
      </c>
    </row>
    <row r="176" spans="1:2" ht="15" hidden="1">
      <c r="A176" s="16">
        <v>41214</v>
      </c>
      <c r="B176" s="17">
        <v>622</v>
      </c>
    </row>
    <row r="177" spans="1:2" ht="15" hidden="1">
      <c r="A177" s="16">
        <v>41244</v>
      </c>
      <c r="B177" s="17">
        <v>622</v>
      </c>
    </row>
    <row r="178" spans="1:2" ht="15" hidden="1">
      <c r="A178" s="16">
        <v>41275</v>
      </c>
      <c r="B178" s="17">
        <v>678</v>
      </c>
    </row>
    <row r="179" spans="1:2" ht="15" hidden="1">
      <c r="A179" s="16">
        <v>41306</v>
      </c>
      <c r="B179" s="17">
        <v>678</v>
      </c>
    </row>
    <row r="180" spans="1:2" ht="15" hidden="1">
      <c r="A180" s="16">
        <v>41334</v>
      </c>
      <c r="B180" s="17">
        <v>678</v>
      </c>
    </row>
    <row r="181" spans="1:2" ht="15" hidden="1">
      <c r="A181" s="16">
        <v>41365</v>
      </c>
      <c r="B181" s="17">
        <v>678</v>
      </c>
    </row>
    <row r="182" spans="1:2" ht="15" hidden="1">
      <c r="A182" s="16">
        <v>41395</v>
      </c>
      <c r="B182" s="17">
        <v>678</v>
      </c>
    </row>
    <row r="183" spans="1:2" ht="15" hidden="1">
      <c r="A183" s="16">
        <v>41426</v>
      </c>
      <c r="B183" s="17">
        <v>678</v>
      </c>
    </row>
    <row r="184" spans="1:2" ht="15" hidden="1">
      <c r="A184" s="16">
        <v>41456</v>
      </c>
      <c r="B184" s="17">
        <v>678</v>
      </c>
    </row>
    <row r="185" spans="1:2" ht="15" hidden="1">
      <c r="A185" s="16">
        <v>41487</v>
      </c>
      <c r="B185" s="17">
        <v>678</v>
      </c>
    </row>
    <row r="186" spans="1:2" ht="15" hidden="1">
      <c r="A186" s="16">
        <v>41518</v>
      </c>
      <c r="B186" s="17">
        <v>678</v>
      </c>
    </row>
    <row r="187" spans="1:2" ht="15" hidden="1">
      <c r="A187" s="16">
        <v>41548</v>
      </c>
      <c r="B187" s="17">
        <v>678</v>
      </c>
    </row>
    <row r="188" spans="1:2" ht="15" hidden="1">
      <c r="A188" s="16">
        <v>41579</v>
      </c>
      <c r="B188" s="17">
        <v>678</v>
      </c>
    </row>
    <row r="189" spans="1:2" ht="15" hidden="1">
      <c r="A189" s="16">
        <v>41609</v>
      </c>
      <c r="B189" s="17">
        <v>678</v>
      </c>
    </row>
    <row r="190" spans="1:2" ht="15" hidden="1">
      <c r="A190" s="16">
        <v>41640</v>
      </c>
      <c r="B190" s="17">
        <v>724</v>
      </c>
    </row>
    <row r="191" spans="1:2" ht="15" hidden="1">
      <c r="A191" s="16">
        <v>41671</v>
      </c>
      <c r="B191" s="17">
        <v>724</v>
      </c>
    </row>
    <row r="192" spans="1:2" ht="15" hidden="1">
      <c r="A192" s="16">
        <v>41699</v>
      </c>
      <c r="B192" s="17">
        <v>724</v>
      </c>
    </row>
    <row r="193" spans="1:2" ht="15" hidden="1">
      <c r="A193" s="16">
        <v>41730</v>
      </c>
      <c r="B193" s="17">
        <v>724</v>
      </c>
    </row>
    <row r="194" spans="1:2" ht="15" hidden="1">
      <c r="A194" s="16">
        <v>41760</v>
      </c>
      <c r="B194" s="17">
        <v>724</v>
      </c>
    </row>
    <row r="195" spans="1:2" ht="15" hidden="1">
      <c r="A195" s="16">
        <v>41791</v>
      </c>
      <c r="B195" s="17">
        <v>724</v>
      </c>
    </row>
    <row r="196" spans="1:2" ht="15" hidden="1">
      <c r="A196" s="16">
        <v>41821</v>
      </c>
      <c r="B196" s="17">
        <v>724</v>
      </c>
    </row>
    <row r="197" spans="1:2" ht="15" hidden="1">
      <c r="A197" s="16">
        <v>41852</v>
      </c>
      <c r="B197" s="17">
        <v>724</v>
      </c>
    </row>
    <row r="198" spans="1:2" ht="15" hidden="1">
      <c r="A198" s="16">
        <v>41883</v>
      </c>
      <c r="B198" s="17">
        <v>724</v>
      </c>
    </row>
    <row r="199" spans="1:2" ht="15" hidden="1">
      <c r="A199" s="16">
        <v>41913</v>
      </c>
      <c r="B199" s="17">
        <v>724</v>
      </c>
    </row>
    <row r="200" spans="1:2" ht="15" hidden="1">
      <c r="A200" s="16">
        <v>41944</v>
      </c>
      <c r="B200" s="17">
        <v>724</v>
      </c>
    </row>
    <row r="201" spans="1:2" ht="15" hidden="1">
      <c r="A201" s="16">
        <v>41974</v>
      </c>
      <c r="B201" s="17">
        <v>724</v>
      </c>
    </row>
    <row r="202" spans="1:2" ht="15" hidden="1">
      <c r="A202" s="16">
        <v>42005</v>
      </c>
      <c r="B202" s="17">
        <v>788</v>
      </c>
    </row>
    <row r="203" spans="1:2" ht="15" hidden="1">
      <c r="A203" s="16">
        <v>42036</v>
      </c>
      <c r="B203" s="17">
        <v>788</v>
      </c>
    </row>
    <row r="204" spans="1:2" ht="15" hidden="1">
      <c r="A204" s="16">
        <v>42064</v>
      </c>
      <c r="B204" s="17">
        <v>788</v>
      </c>
    </row>
    <row r="205" spans="1:2" ht="15" hidden="1">
      <c r="A205" s="16">
        <v>42095</v>
      </c>
      <c r="B205" s="17">
        <v>788</v>
      </c>
    </row>
    <row r="206" spans="1:2" ht="15" hidden="1">
      <c r="A206" s="16">
        <v>42125</v>
      </c>
      <c r="B206" s="17">
        <v>788</v>
      </c>
    </row>
    <row r="207" spans="1:2" ht="15" hidden="1">
      <c r="A207" s="16">
        <v>42156</v>
      </c>
      <c r="B207" s="17">
        <v>788</v>
      </c>
    </row>
    <row r="208" spans="1:2" ht="15" hidden="1">
      <c r="A208" s="16">
        <v>42186</v>
      </c>
      <c r="B208" s="17">
        <v>788</v>
      </c>
    </row>
    <row r="209" spans="1:2" ht="15" hidden="1">
      <c r="A209" s="16">
        <v>42217</v>
      </c>
      <c r="B209" s="17">
        <v>788</v>
      </c>
    </row>
    <row r="210" spans="1:2" ht="15" hidden="1">
      <c r="A210" s="16">
        <v>42248</v>
      </c>
      <c r="B210" s="17">
        <v>788</v>
      </c>
    </row>
    <row r="211" spans="1:2" ht="15" hidden="1">
      <c r="A211" s="16">
        <v>42278</v>
      </c>
      <c r="B211" s="17">
        <v>788</v>
      </c>
    </row>
    <row r="212" spans="1:2" ht="15" hidden="1">
      <c r="A212" s="16">
        <v>42309</v>
      </c>
      <c r="B212" s="17">
        <v>788</v>
      </c>
    </row>
    <row r="213" spans="1:2" ht="15" hidden="1">
      <c r="A213" s="16">
        <v>42339</v>
      </c>
      <c r="B213" s="17">
        <v>788</v>
      </c>
    </row>
    <row r="214" spans="1:2" ht="15" hidden="1">
      <c r="A214" s="16">
        <v>42370</v>
      </c>
      <c r="B214" s="17">
        <v>880</v>
      </c>
    </row>
    <row r="215" spans="1:2" ht="15" hidden="1">
      <c r="A215" s="16">
        <v>42401</v>
      </c>
      <c r="B215" s="17">
        <v>880</v>
      </c>
    </row>
    <row r="216" spans="1:2" ht="15" hidden="1">
      <c r="A216" s="16">
        <v>42430</v>
      </c>
      <c r="B216" s="17">
        <v>880</v>
      </c>
    </row>
    <row r="217" spans="1:2" ht="15" hidden="1">
      <c r="A217" s="16">
        <v>42461</v>
      </c>
      <c r="B217" s="17">
        <v>880</v>
      </c>
    </row>
    <row r="218" spans="1:2" ht="15" hidden="1">
      <c r="A218" s="16">
        <v>42491</v>
      </c>
      <c r="B218" s="17">
        <v>880</v>
      </c>
    </row>
    <row r="219" spans="1:2" ht="15" hidden="1">
      <c r="A219" s="16">
        <v>42522</v>
      </c>
      <c r="B219" s="17">
        <v>880</v>
      </c>
    </row>
    <row r="220" spans="1:2" ht="15" hidden="1">
      <c r="A220" s="16">
        <v>42552</v>
      </c>
      <c r="B220" s="17">
        <v>880</v>
      </c>
    </row>
    <row r="221" spans="1:2" ht="15" hidden="1">
      <c r="A221" s="16">
        <v>42583</v>
      </c>
      <c r="B221" s="17">
        <v>880</v>
      </c>
    </row>
    <row r="222" spans="1:2" ht="15" hidden="1">
      <c r="A222" s="16">
        <v>42614</v>
      </c>
      <c r="B222" s="17">
        <v>880</v>
      </c>
    </row>
    <row r="223" spans="1:2" ht="15" hidden="1">
      <c r="A223" s="16">
        <v>42644</v>
      </c>
      <c r="B223" s="17">
        <v>880</v>
      </c>
    </row>
    <row r="224" spans="1:2" ht="15" hidden="1">
      <c r="A224" s="16">
        <v>42675</v>
      </c>
      <c r="B224" s="17">
        <v>880</v>
      </c>
    </row>
    <row r="225" spans="1:2" ht="15" hidden="1">
      <c r="A225" s="16">
        <v>42705</v>
      </c>
      <c r="B225" s="17">
        <v>880</v>
      </c>
    </row>
    <row r="226" spans="1:2" ht="15" hidden="1">
      <c r="A226" s="16">
        <v>42736</v>
      </c>
      <c r="B226" s="17">
        <v>937</v>
      </c>
    </row>
    <row r="227" spans="1:2" ht="15" hidden="1">
      <c r="A227" s="16">
        <v>42767</v>
      </c>
      <c r="B227" s="17">
        <v>937</v>
      </c>
    </row>
    <row r="228" spans="1:2" ht="15" hidden="1">
      <c r="A228" s="16">
        <v>42795</v>
      </c>
      <c r="B228" s="17">
        <v>937</v>
      </c>
    </row>
    <row r="229" spans="1:2" ht="15" hidden="1">
      <c r="A229" s="16">
        <v>42826</v>
      </c>
      <c r="B229" s="17">
        <v>937</v>
      </c>
    </row>
    <row r="230" spans="1:2" ht="15" hidden="1">
      <c r="A230" s="16">
        <v>42856</v>
      </c>
      <c r="B230" s="17">
        <v>937</v>
      </c>
    </row>
    <row r="231" spans="1:2" ht="15" hidden="1">
      <c r="A231" s="16">
        <v>42887</v>
      </c>
      <c r="B231" s="17">
        <v>937</v>
      </c>
    </row>
    <row r="232" spans="1:2" ht="15" hidden="1">
      <c r="A232" s="16">
        <v>42917</v>
      </c>
      <c r="B232" s="17">
        <v>937</v>
      </c>
    </row>
    <row r="233" spans="1:2" ht="15" hidden="1">
      <c r="A233" s="16">
        <v>42948</v>
      </c>
      <c r="B233" s="17">
        <v>937</v>
      </c>
    </row>
    <row r="234" spans="1:2" ht="15" hidden="1">
      <c r="A234" s="16">
        <v>42979</v>
      </c>
      <c r="B234" s="17">
        <v>937</v>
      </c>
    </row>
    <row r="235" spans="1:2" ht="15" hidden="1">
      <c r="A235" s="16">
        <v>43009</v>
      </c>
      <c r="B235" s="17">
        <v>937</v>
      </c>
    </row>
    <row r="236" spans="1:2" ht="15" hidden="1">
      <c r="A236" s="16">
        <v>43040</v>
      </c>
      <c r="B236" s="17">
        <v>937</v>
      </c>
    </row>
    <row r="237" spans="1:2" ht="15" hidden="1">
      <c r="A237" s="16">
        <v>43070</v>
      </c>
      <c r="B237" s="17">
        <v>937</v>
      </c>
    </row>
    <row r="238" spans="1:2" ht="15" hidden="1">
      <c r="A238" s="16">
        <v>43101</v>
      </c>
      <c r="B238" s="17">
        <v>954</v>
      </c>
    </row>
    <row r="239" spans="1:2" ht="15" hidden="1">
      <c r="A239" s="16">
        <v>43132</v>
      </c>
      <c r="B239" s="17">
        <v>954</v>
      </c>
    </row>
    <row r="240" spans="1:2" ht="15" hidden="1">
      <c r="A240" s="16">
        <v>43160</v>
      </c>
      <c r="B240" s="17">
        <v>954</v>
      </c>
    </row>
    <row r="241" spans="1:2" ht="15" hidden="1">
      <c r="A241" s="16">
        <v>43191</v>
      </c>
      <c r="B241" s="17">
        <v>954</v>
      </c>
    </row>
    <row r="242" spans="1:2" ht="15" hidden="1">
      <c r="A242" s="16">
        <v>43221</v>
      </c>
      <c r="B242" s="17">
        <v>954</v>
      </c>
    </row>
    <row r="243" spans="1:2" ht="15" hidden="1">
      <c r="A243" s="16">
        <v>43252</v>
      </c>
      <c r="B243" s="17">
        <v>954</v>
      </c>
    </row>
    <row r="244" spans="1:2" ht="15" hidden="1">
      <c r="A244" s="16">
        <v>43282</v>
      </c>
      <c r="B244" s="17">
        <v>954</v>
      </c>
    </row>
    <row r="245" spans="1:2" ht="15" hidden="1">
      <c r="A245" s="16">
        <v>43313</v>
      </c>
      <c r="B245" s="17">
        <v>954</v>
      </c>
    </row>
    <row r="246" spans="1:2" ht="15" hidden="1">
      <c r="A246" s="16">
        <v>43344</v>
      </c>
      <c r="B246" s="17">
        <v>954</v>
      </c>
    </row>
    <row r="247" spans="1:2" ht="15" hidden="1">
      <c r="A247" s="16">
        <v>43374</v>
      </c>
      <c r="B247" s="17">
        <v>954</v>
      </c>
    </row>
    <row r="248" spans="1:2" ht="15" hidden="1">
      <c r="A248" s="16">
        <v>43405</v>
      </c>
      <c r="B248" s="17">
        <v>954</v>
      </c>
    </row>
    <row r="249" spans="1:2" ht="15" hidden="1">
      <c r="A249" s="16">
        <v>43435</v>
      </c>
      <c r="B249" s="17">
        <v>954</v>
      </c>
    </row>
    <row r="250" spans="1:2" ht="15" hidden="1">
      <c r="A250" s="16">
        <v>43466</v>
      </c>
      <c r="B250" s="17">
        <v>998</v>
      </c>
    </row>
    <row r="251" spans="1:2" ht="15" hidden="1">
      <c r="A251" s="16">
        <v>43497</v>
      </c>
      <c r="B251" s="17">
        <v>998</v>
      </c>
    </row>
    <row r="252" spans="1:2" ht="15" hidden="1">
      <c r="A252" s="16">
        <v>43525</v>
      </c>
      <c r="B252" s="17">
        <v>998</v>
      </c>
    </row>
    <row r="253" spans="1:2" ht="15" hidden="1">
      <c r="A253" s="16">
        <v>43556</v>
      </c>
      <c r="B253" s="17">
        <v>998</v>
      </c>
    </row>
    <row r="254" spans="1:2" ht="15" hidden="1">
      <c r="A254" s="16">
        <v>43586</v>
      </c>
      <c r="B254" s="17">
        <v>998</v>
      </c>
    </row>
    <row r="255" spans="1:2" ht="15" hidden="1">
      <c r="A255" s="16">
        <v>43617</v>
      </c>
      <c r="B255" s="17">
        <v>998</v>
      </c>
    </row>
    <row r="256" spans="1:2" ht="15" hidden="1">
      <c r="A256" s="16">
        <v>43647</v>
      </c>
      <c r="B256" s="17">
        <v>998</v>
      </c>
    </row>
    <row r="257" spans="1:2" ht="15" hidden="1">
      <c r="A257" s="16">
        <v>43678</v>
      </c>
      <c r="B257" s="17">
        <v>998</v>
      </c>
    </row>
    <row r="258" spans="1:2" ht="15" hidden="1">
      <c r="A258" s="16">
        <v>43709</v>
      </c>
      <c r="B258" s="17">
        <v>998</v>
      </c>
    </row>
    <row r="259" spans="1:2" ht="15" hidden="1">
      <c r="A259" s="16">
        <v>43739</v>
      </c>
      <c r="B259" s="17">
        <v>998</v>
      </c>
    </row>
    <row r="260" spans="1:2" ht="15" hidden="1">
      <c r="A260" s="16">
        <v>43770</v>
      </c>
      <c r="B260" s="17">
        <v>998</v>
      </c>
    </row>
    <row r="261" spans="1:2" ht="15" hidden="1">
      <c r="A261" s="16">
        <v>43800</v>
      </c>
      <c r="B261" s="17">
        <v>998</v>
      </c>
    </row>
    <row r="262" spans="1:2" ht="15" hidden="1">
      <c r="A262" s="16">
        <v>43831</v>
      </c>
      <c r="B262" s="17">
        <v>1039</v>
      </c>
    </row>
    <row r="263" spans="1:2" ht="15" hidden="1">
      <c r="A263" s="16">
        <v>43862</v>
      </c>
      <c r="B263" s="17">
        <v>1045</v>
      </c>
    </row>
    <row r="264" spans="1:2" ht="15" hidden="1">
      <c r="A264" s="16">
        <v>43891</v>
      </c>
      <c r="B264" s="17">
        <v>1045</v>
      </c>
    </row>
    <row r="265" spans="1:2" ht="15" hidden="1">
      <c r="A265" s="16">
        <v>43922</v>
      </c>
      <c r="B265" s="17">
        <v>1045</v>
      </c>
    </row>
    <row r="266" spans="1:2" ht="15" hidden="1">
      <c r="A266" s="16">
        <v>43952</v>
      </c>
      <c r="B266" s="17">
        <v>1045</v>
      </c>
    </row>
    <row r="267" spans="1:2" ht="15" hidden="1">
      <c r="A267" s="16">
        <v>43983</v>
      </c>
      <c r="B267" s="17">
        <v>1045</v>
      </c>
    </row>
    <row r="268" spans="1:2" ht="15" hidden="1">
      <c r="A268" s="16">
        <v>44013</v>
      </c>
      <c r="B268" s="17">
        <v>1045</v>
      </c>
    </row>
    <row r="269" spans="1:2" ht="15" hidden="1">
      <c r="A269" s="16">
        <v>44044</v>
      </c>
      <c r="B269" s="17">
        <v>1045</v>
      </c>
    </row>
    <row r="270" spans="1:2" ht="15" hidden="1">
      <c r="A270" s="16">
        <v>44075</v>
      </c>
      <c r="B270" s="17">
        <v>1045</v>
      </c>
    </row>
    <row r="271" spans="1:2" ht="15" hidden="1">
      <c r="A271" s="16">
        <v>44105</v>
      </c>
      <c r="B271" s="17">
        <v>1045</v>
      </c>
    </row>
    <row r="272" spans="1:2" ht="15" hidden="1">
      <c r="A272" s="16">
        <v>44136</v>
      </c>
      <c r="B272" s="17">
        <v>1045</v>
      </c>
    </row>
    <row r="273" spans="1:2" ht="15" hidden="1">
      <c r="A273" s="16">
        <v>44166</v>
      </c>
      <c r="B273" s="17">
        <v>1045</v>
      </c>
    </row>
    <row r="274" ht="12.75" hidden="1">
      <c r="A274" s="16">
        <v>44197</v>
      </c>
    </row>
    <row r="275" ht="12.75" hidden="1">
      <c r="A275" s="16">
        <v>44228</v>
      </c>
    </row>
    <row r="276" ht="12.75" hidden="1">
      <c r="A276" s="16">
        <v>44256</v>
      </c>
    </row>
    <row r="277" ht="12.75" hidden="1">
      <c r="A277" s="16">
        <v>44287</v>
      </c>
    </row>
    <row r="278" ht="12.75" hidden="1">
      <c r="A278" s="16">
        <v>44317</v>
      </c>
    </row>
    <row r="279" ht="12.75" hidden="1">
      <c r="A279" s="16">
        <v>44348</v>
      </c>
    </row>
    <row r="280" ht="12.75" hidden="1">
      <c r="A280" s="16">
        <v>44378</v>
      </c>
    </row>
    <row r="281" ht="12.75" hidden="1">
      <c r="A281" s="16">
        <v>44409</v>
      </c>
    </row>
    <row r="282" ht="12.75" hidden="1">
      <c r="A282" s="16">
        <v>44440</v>
      </c>
    </row>
    <row r="283" ht="12.75" hidden="1">
      <c r="A283" s="16">
        <v>44470</v>
      </c>
    </row>
    <row r="284" ht="12.75" hidden="1">
      <c r="A284" s="16">
        <v>44501</v>
      </c>
    </row>
    <row r="285" ht="12.75" hidden="1">
      <c r="A285" s="16">
        <v>44531</v>
      </c>
    </row>
    <row r="286" ht="12.75" hidden="1">
      <c r="A286" s="16">
        <v>44562</v>
      </c>
    </row>
    <row r="287" ht="12.75" hidden="1">
      <c r="A287" s="16">
        <v>44593</v>
      </c>
    </row>
    <row r="288" ht="12.75" hidden="1">
      <c r="A288" s="16">
        <v>44621</v>
      </c>
    </row>
    <row r="289" ht="12.75" hidden="1">
      <c r="A289" s="16">
        <v>44652</v>
      </c>
    </row>
    <row r="290" ht="12.75" hidden="1">
      <c r="A290" s="16">
        <v>44682</v>
      </c>
    </row>
    <row r="291" ht="12.75" hidden="1">
      <c r="A291" s="16">
        <v>44713</v>
      </c>
    </row>
    <row r="292" ht="12.75" hidden="1">
      <c r="A292" s="16">
        <v>44743</v>
      </c>
    </row>
    <row r="293" ht="12.75" hidden="1">
      <c r="A293" s="16">
        <v>44774</v>
      </c>
    </row>
    <row r="294" ht="12.75" hidden="1">
      <c r="A294" s="16">
        <v>44805</v>
      </c>
    </row>
    <row r="295" ht="12.75" hidden="1">
      <c r="A295" s="16">
        <v>44835</v>
      </c>
    </row>
    <row r="296" ht="12.75" hidden="1">
      <c r="A296" s="16">
        <v>44866</v>
      </c>
    </row>
    <row r="297" ht="12.75" hidden="1">
      <c r="A297" s="16">
        <v>44896</v>
      </c>
    </row>
    <row r="298" ht="12.75" hidden="1">
      <c r="A298" s="16">
        <v>44927</v>
      </c>
    </row>
    <row r="299" ht="12.75" hidden="1">
      <c r="A299" s="16">
        <v>44958</v>
      </c>
    </row>
    <row r="300" ht="12.75" hidden="1">
      <c r="A300" s="16">
        <v>44986</v>
      </c>
    </row>
    <row r="301" ht="12.75" hidden="1">
      <c r="A301" s="16">
        <v>45017</v>
      </c>
    </row>
    <row r="302" ht="12.75" hidden="1">
      <c r="A302" s="16">
        <v>45047</v>
      </c>
    </row>
    <row r="303" ht="12.75" hidden="1">
      <c r="A303" s="16">
        <v>45078</v>
      </c>
    </row>
    <row r="304" ht="12.75" hidden="1">
      <c r="A304" s="16">
        <v>45108</v>
      </c>
    </row>
    <row r="305" ht="12.75" hidden="1">
      <c r="A305" s="16">
        <v>45139</v>
      </c>
    </row>
    <row r="306" ht="12.75" hidden="1">
      <c r="A306" s="16">
        <v>45170</v>
      </c>
    </row>
    <row r="307" ht="12.75" hidden="1">
      <c r="A307" s="16">
        <v>45200</v>
      </c>
    </row>
    <row r="308" ht="12.75" hidden="1">
      <c r="A308" s="16">
        <v>45231</v>
      </c>
    </row>
    <row r="309" ht="12.75" hidden="1">
      <c r="A309" s="16">
        <v>45261</v>
      </c>
    </row>
    <row r="310" ht="12.75" hidden="1">
      <c r="A310" s="16">
        <v>45292</v>
      </c>
    </row>
    <row r="311" ht="12.75" hidden="1">
      <c r="A311" s="16">
        <v>45323</v>
      </c>
    </row>
    <row r="312" ht="12.75" hidden="1">
      <c r="A312" s="16">
        <v>45352</v>
      </c>
    </row>
    <row r="313" ht="12.75" hidden="1">
      <c r="A313" s="16">
        <v>45383</v>
      </c>
    </row>
    <row r="314" ht="12.75" hidden="1">
      <c r="A314" s="16">
        <v>45413</v>
      </c>
    </row>
    <row r="315" ht="12.75" hidden="1">
      <c r="A315" s="16">
        <v>45444</v>
      </c>
    </row>
    <row r="316" ht="12.75" hidden="1">
      <c r="A316" s="16">
        <v>45474</v>
      </c>
    </row>
    <row r="317" ht="12.75" hidden="1">
      <c r="A317" s="16">
        <v>45505</v>
      </c>
    </row>
    <row r="318" ht="12.75" hidden="1">
      <c r="A318" s="16">
        <v>45536</v>
      </c>
    </row>
    <row r="319" ht="12.75" hidden="1">
      <c r="A319" s="16">
        <v>45566</v>
      </c>
    </row>
    <row r="320" ht="12.75" hidden="1">
      <c r="A320" s="16">
        <v>45597</v>
      </c>
    </row>
    <row r="321" ht="12.75" hidden="1">
      <c r="A321" s="16">
        <v>45627</v>
      </c>
    </row>
    <row r="322" ht="12.75" hidden="1">
      <c r="A322" s="16">
        <v>45658</v>
      </c>
    </row>
    <row r="323" ht="12.75" hidden="1">
      <c r="A323" s="16">
        <v>45689</v>
      </c>
    </row>
    <row r="324" ht="12.75" hidden="1">
      <c r="A324" s="16">
        <v>45717</v>
      </c>
    </row>
    <row r="325" ht="12.75" hidden="1">
      <c r="A325" s="16">
        <v>45748</v>
      </c>
    </row>
    <row r="326" ht="12.75" hidden="1">
      <c r="A326" s="16">
        <v>45778</v>
      </c>
    </row>
    <row r="327" ht="12.75" hidden="1">
      <c r="A327" s="16">
        <v>45809</v>
      </c>
    </row>
    <row r="328" ht="12.75" hidden="1">
      <c r="A328" s="16">
        <v>45839</v>
      </c>
    </row>
    <row r="329" ht="12.75" hidden="1">
      <c r="A329" s="16">
        <v>45870</v>
      </c>
    </row>
    <row r="330" ht="12.75" hidden="1">
      <c r="A330" s="16">
        <v>45901</v>
      </c>
    </row>
    <row r="331" ht="12.75" hidden="1">
      <c r="A331" s="16">
        <v>45931</v>
      </c>
    </row>
    <row r="332" ht="12.75" hidden="1">
      <c r="A332" s="16">
        <v>45962</v>
      </c>
    </row>
    <row r="333" ht="12.75" hidden="1">
      <c r="A333" s="16">
        <v>45992</v>
      </c>
    </row>
    <row r="334" ht="12.75" hidden="1">
      <c r="A334" s="16">
        <v>46023</v>
      </c>
    </row>
    <row r="335" ht="12.75" hidden="1">
      <c r="A335" s="16">
        <v>46054</v>
      </c>
    </row>
    <row r="336" ht="12.75" hidden="1">
      <c r="A336" s="16">
        <v>46082</v>
      </c>
    </row>
    <row r="337" ht="12.75" hidden="1">
      <c r="A337" s="16">
        <v>46113</v>
      </c>
    </row>
    <row r="338" ht="12.75" hidden="1">
      <c r="A338" s="16">
        <v>46143</v>
      </c>
    </row>
    <row r="339" ht="12.75" hidden="1">
      <c r="A339" s="16">
        <v>46174</v>
      </c>
    </row>
    <row r="340" ht="12.75" hidden="1">
      <c r="A340" s="16">
        <v>46204</v>
      </c>
    </row>
    <row r="341" ht="12.75" hidden="1">
      <c r="A341" s="16">
        <v>46235</v>
      </c>
    </row>
    <row r="342" ht="12.75" hidden="1">
      <c r="A342" s="16">
        <v>46266</v>
      </c>
    </row>
    <row r="343" ht="12.75" hidden="1">
      <c r="A343" s="16">
        <v>46296</v>
      </c>
    </row>
    <row r="344" ht="12.75" hidden="1">
      <c r="A344" s="16">
        <v>46327</v>
      </c>
    </row>
    <row r="345" ht="12.75" hidden="1">
      <c r="A345" s="16">
        <v>46357</v>
      </c>
    </row>
    <row r="346" ht="12.75" hidden="1">
      <c r="A346" s="16">
        <v>46388</v>
      </c>
    </row>
    <row r="347" ht="12.75" hidden="1">
      <c r="A347" s="16">
        <v>46419</v>
      </c>
    </row>
    <row r="348" ht="12.75" hidden="1">
      <c r="A348" s="16">
        <v>46447</v>
      </c>
    </row>
    <row r="349" ht="12.75" hidden="1">
      <c r="A349" s="16">
        <v>46478</v>
      </c>
    </row>
    <row r="350" ht="12.75" hidden="1">
      <c r="A350" s="16">
        <v>46508</v>
      </c>
    </row>
    <row r="351" ht="12.75" hidden="1">
      <c r="A351" s="16">
        <v>46539</v>
      </c>
    </row>
    <row r="352" ht="12.75" hidden="1">
      <c r="A352" s="16">
        <v>46569</v>
      </c>
    </row>
    <row r="353" ht="12.75" hidden="1">
      <c r="A353" s="16">
        <v>46600</v>
      </c>
    </row>
    <row r="354" ht="12.75" hidden="1">
      <c r="A354" s="16">
        <v>46631</v>
      </c>
    </row>
    <row r="355" ht="12.75" hidden="1">
      <c r="A355" s="16">
        <v>46661</v>
      </c>
    </row>
    <row r="356" ht="12.75" hidden="1">
      <c r="A356" s="16">
        <v>46692</v>
      </c>
    </row>
    <row r="357" ht="12.75" hidden="1">
      <c r="A357" s="16">
        <v>46722</v>
      </c>
    </row>
    <row r="358" ht="12.75" hidden="1">
      <c r="A358" s="16">
        <v>46753</v>
      </c>
    </row>
    <row r="359" ht="12.75" hidden="1">
      <c r="A359" s="16">
        <v>46784</v>
      </c>
    </row>
    <row r="360" ht="12.75" hidden="1">
      <c r="A360" s="16">
        <v>46813</v>
      </c>
    </row>
    <row r="361" ht="12.75" hidden="1">
      <c r="A361" s="16">
        <v>46844</v>
      </c>
    </row>
    <row r="362" ht="12.75" hidden="1">
      <c r="A362" s="16">
        <v>46874</v>
      </c>
    </row>
    <row r="363" ht="12.75" hidden="1">
      <c r="A363" s="16">
        <v>46905</v>
      </c>
    </row>
    <row r="364" ht="12.75" hidden="1">
      <c r="A364" s="16">
        <v>46935</v>
      </c>
    </row>
    <row r="365" ht="12.75" hidden="1">
      <c r="A365" s="16">
        <v>46966</v>
      </c>
    </row>
    <row r="366" ht="12.75" hidden="1">
      <c r="A366" s="16">
        <v>46997</v>
      </c>
    </row>
    <row r="367" ht="12.75" hidden="1">
      <c r="A367" s="16">
        <v>47027</v>
      </c>
    </row>
    <row r="368" ht="12.75" hidden="1">
      <c r="A368" s="16">
        <v>47058</v>
      </c>
    </row>
    <row r="369" ht="12.75" hidden="1">
      <c r="A369" s="16">
        <v>47088</v>
      </c>
    </row>
    <row r="370" ht="12.75" hidden="1">
      <c r="A370" s="16">
        <v>47119</v>
      </c>
    </row>
    <row r="371" ht="12.75" hidden="1">
      <c r="A371" s="16">
        <v>47150</v>
      </c>
    </row>
    <row r="372" ht="12.75" hidden="1">
      <c r="A372" s="16">
        <v>47178</v>
      </c>
    </row>
    <row r="373" ht="12.75" hidden="1">
      <c r="A373" s="16">
        <v>47209</v>
      </c>
    </row>
    <row r="374" ht="12.75" hidden="1">
      <c r="A374" s="16">
        <v>47239</v>
      </c>
    </row>
    <row r="375" ht="12.75" hidden="1">
      <c r="A375" s="16">
        <v>47270</v>
      </c>
    </row>
    <row r="376" ht="12.75" hidden="1">
      <c r="A376" s="16">
        <v>47300</v>
      </c>
    </row>
    <row r="377" ht="12.75" hidden="1">
      <c r="A377" s="16">
        <v>47331</v>
      </c>
    </row>
    <row r="378" ht="12.75" hidden="1">
      <c r="A378" s="16">
        <v>47362</v>
      </c>
    </row>
    <row r="379" ht="12.75" hidden="1">
      <c r="A379" s="16">
        <v>47392</v>
      </c>
    </row>
    <row r="380" ht="12.75" hidden="1">
      <c r="A380" s="16">
        <v>47423</v>
      </c>
    </row>
    <row r="381" ht="12.75" hidden="1">
      <c r="A381" s="16">
        <v>47453</v>
      </c>
    </row>
    <row r="382" ht="12.75" hidden="1">
      <c r="A382" s="16">
        <v>47484</v>
      </c>
    </row>
    <row r="383" ht="12.75" hidden="1">
      <c r="A383" s="16">
        <v>47515</v>
      </c>
    </row>
    <row r="384" ht="12.75" hidden="1">
      <c r="A384" s="16">
        <v>47543</v>
      </c>
    </row>
    <row r="385" ht="12.75" hidden="1">
      <c r="A385" s="16">
        <v>47574</v>
      </c>
    </row>
    <row r="386" ht="12.75" hidden="1">
      <c r="A386" s="16">
        <v>47604</v>
      </c>
    </row>
    <row r="387" ht="12.75" hidden="1">
      <c r="A387" s="16">
        <v>47635</v>
      </c>
    </row>
    <row r="388" ht="12.75" hidden="1">
      <c r="A388" s="16">
        <v>47665</v>
      </c>
    </row>
    <row r="389" ht="12.75" hidden="1">
      <c r="A389" s="16">
        <v>47696</v>
      </c>
    </row>
    <row r="390" ht="12.75" hidden="1">
      <c r="A390" s="16">
        <v>47727</v>
      </c>
    </row>
    <row r="391" ht="12.75" hidden="1">
      <c r="A391" s="16">
        <v>47757</v>
      </c>
    </row>
    <row r="392" ht="12.75" hidden="1">
      <c r="A392" s="16">
        <v>47788</v>
      </c>
    </row>
    <row r="393" ht="12.75" hidden="1">
      <c r="A393" s="16">
        <v>47818</v>
      </c>
    </row>
    <row r="394" ht="12.75" hidden="1">
      <c r="A394" s="16">
        <v>47849</v>
      </c>
    </row>
    <row r="395" ht="12.75" hidden="1">
      <c r="A395" s="16">
        <v>47880</v>
      </c>
    </row>
    <row r="396" ht="12.75" hidden="1">
      <c r="A396" s="16">
        <v>47908</v>
      </c>
    </row>
    <row r="397" ht="12.75" hidden="1">
      <c r="A397" s="16">
        <v>47939</v>
      </c>
    </row>
    <row r="398" ht="12.75" hidden="1">
      <c r="A398" s="16">
        <v>47969</v>
      </c>
    </row>
    <row r="399" ht="12.75" hidden="1">
      <c r="A399" s="16">
        <v>48000</v>
      </c>
    </row>
    <row r="400" ht="12.75" hidden="1">
      <c r="A400" s="16">
        <v>48030</v>
      </c>
    </row>
    <row r="401" ht="12.75" hidden="1">
      <c r="A401" s="16">
        <v>48061</v>
      </c>
    </row>
    <row r="402" ht="12.75" hidden="1">
      <c r="A402" s="16">
        <v>48092</v>
      </c>
    </row>
    <row r="403" ht="12.75" hidden="1">
      <c r="A403" s="16">
        <v>48122</v>
      </c>
    </row>
    <row r="404" ht="12.75" hidden="1">
      <c r="A404" s="16">
        <v>48153</v>
      </c>
    </row>
    <row r="405" ht="12.75" hidden="1">
      <c r="A405" s="16">
        <v>48183</v>
      </c>
    </row>
    <row r="406" ht="12.75" hidden="1">
      <c r="A406" s="16">
        <v>48214</v>
      </c>
    </row>
    <row r="407" ht="12.75" hidden="1">
      <c r="A407" s="16">
        <v>48245</v>
      </c>
    </row>
    <row r="408" ht="12.75" hidden="1">
      <c r="A408" s="16">
        <v>48274</v>
      </c>
    </row>
    <row r="409" ht="12.75" hidden="1">
      <c r="A409" s="16">
        <v>48305</v>
      </c>
    </row>
    <row r="410" ht="12.75" hidden="1">
      <c r="A410" s="16">
        <v>48335</v>
      </c>
    </row>
    <row r="411" ht="12.75" hidden="1">
      <c r="A411" s="16">
        <v>48366</v>
      </c>
    </row>
    <row r="412" ht="12.75" hidden="1">
      <c r="A412" s="16">
        <v>48396</v>
      </c>
    </row>
    <row r="413" ht="12.75" hidden="1">
      <c r="A413" s="16">
        <v>48427</v>
      </c>
    </row>
    <row r="414" ht="12.75" hidden="1">
      <c r="A414" s="16">
        <v>48458</v>
      </c>
    </row>
    <row r="415" ht="12.75" hidden="1">
      <c r="A415" s="16">
        <v>48488</v>
      </c>
    </row>
    <row r="416" ht="12.75" hidden="1">
      <c r="A416" s="16">
        <v>48519</v>
      </c>
    </row>
    <row r="417" ht="12.75" hidden="1">
      <c r="A417" s="16">
        <v>48549</v>
      </c>
    </row>
    <row r="418" ht="12.75" hidden="1">
      <c r="A418" s="16">
        <v>48580</v>
      </c>
    </row>
    <row r="419" ht="12.75" hidden="1">
      <c r="A419" s="16">
        <v>48611</v>
      </c>
    </row>
    <row r="420" ht="12.75" hidden="1">
      <c r="A420" s="16">
        <v>48639</v>
      </c>
    </row>
    <row r="421" ht="12.75" hidden="1">
      <c r="A421" s="16">
        <v>48670</v>
      </c>
    </row>
    <row r="422" ht="12.75" hidden="1">
      <c r="A422" s="16">
        <v>48700</v>
      </c>
    </row>
    <row r="423" ht="12.75" hidden="1">
      <c r="A423" s="16">
        <v>48731</v>
      </c>
    </row>
    <row r="424" ht="12.75" hidden="1">
      <c r="A424" s="16">
        <v>48761</v>
      </c>
    </row>
    <row r="425" ht="12.75" hidden="1">
      <c r="A425" s="16">
        <v>48792</v>
      </c>
    </row>
    <row r="426" ht="12.75" hidden="1">
      <c r="A426" s="16">
        <v>48823</v>
      </c>
    </row>
    <row r="427" ht="12.75" hidden="1">
      <c r="A427" s="16">
        <v>48853</v>
      </c>
    </row>
    <row r="428" ht="12.75" hidden="1">
      <c r="A428" s="16">
        <v>48884</v>
      </c>
    </row>
    <row r="429" ht="12.75" hidden="1">
      <c r="A429" s="16">
        <v>48914</v>
      </c>
    </row>
    <row r="430" ht="12.75" hidden="1">
      <c r="A430" s="16">
        <v>48945</v>
      </c>
    </row>
    <row r="431" ht="12.75" hidden="1">
      <c r="A431" s="16">
        <v>48976</v>
      </c>
    </row>
    <row r="432" ht="12.75" hidden="1">
      <c r="A432" s="16">
        <v>49004</v>
      </c>
    </row>
    <row r="433" ht="12.75" hidden="1">
      <c r="A433" s="16">
        <v>49035</v>
      </c>
    </row>
    <row r="434" ht="12.75" hidden="1">
      <c r="A434" s="16">
        <v>49065</v>
      </c>
    </row>
    <row r="435" ht="12.75" hidden="1">
      <c r="A435" s="16">
        <v>49096</v>
      </c>
    </row>
    <row r="436" ht="12.75" hidden="1">
      <c r="A436" s="16">
        <v>49126</v>
      </c>
    </row>
    <row r="437" ht="12.75" hidden="1">
      <c r="A437" s="16">
        <v>49157</v>
      </c>
    </row>
    <row r="438" ht="12.75" hidden="1">
      <c r="A438" s="16">
        <v>49188</v>
      </c>
    </row>
    <row r="439" ht="12.75" hidden="1">
      <c r="A439" s="16">
        <v>49218</v>
      </c>
    </row>
    <row r="440" ht="12.75" hidden="1">
      <c r="A440" s="16">
        <v>49249</v>
      </c>
    </row>
    <row r="441" ht="12.75" hidden="1">
      <c r="A441" s="16">
        <v>49279</v>
      </c>
    </row>
    <row r="442" ht="12.75" hidden="1">
      <c r="A442" s="16">
        <v>49310</v>
      </c>
    </row>
    <row r="443" ht="12.75" hidden="1">
      <c r="A443" s="16">
        <v>49341</v>
      </c>
    </row>
    <row r="444" ht="12.75" hidden="1">
      <c r="A444" s="16">
        <v>49369</v>
      </c>
    </row>
    <row r="445" ht="12.75" hidden="1">
      <c r="A445" s="16">
        <v>49400</v>
      </c>
    </row>
    <row r="446" ht="12.75" hidden="1">
      <c r="A446" s="16">
        <v>49430</v>
      </c>
    </row>
    <row r="447" ht="12.75" hidden="1">
      <c r="A447" s="16">
        <v>49461</v>
      </c>
    </row>
    <row r="448" ht="12.75" hidden="1">
      <c r="A448" s="16">
        <v>49491</v>
      </c>
    </row>
    <row r="449" ht="12.75" hidden="1">
      <c r="A449" s="16">
        <v>49522</v>
      </c>
    </row>
    <row r="450" ht="12.75" hidden="1">
      <c r="A450" s="16">
        <v>49553</v>
      </c>
    </row>
    <row r="451" ht="12.75" hidden="1">
      <c r="A451" s="16">
        <v>49583</v>
      </c>
    </row>
    <row r="452" ht="12.75" hidden="1">
      <c r="A452" s="16">
        <v>49614</v>
      </c>
    </row>
    <row r="453" ht="12.75" hidden="1">
      <c r="A453" s="16">
        <v>49644</v>
      </c>
    </row>
    <row r="454" ht="12.75" hidden="1">
      <c r="A454" s="16">
        <v>49675</v>
      </c>
    </row>
    <row r="455" ht="12.75" hidden="1">
      <c r="A455" s="16">
        <v>49706</v>
      </c>
    </row>
    <row r="456" ht="12.75" hidden="1">
      <c r="A456" s="16">
        <v>49735</v>
      </c>
    </row>
    <row r="457" ht="12.75" hidden="1">
      <c r="A457" s="16">
        <v>49766</v>
      </c>
    </row>
    <row r="458" ht="12.75" hidden="1">
      <c r="A458" s="16">
        <v>49796</v>
      </c>
    </row>
    <row r="459" ht="12.75" hidden="1">
      <c r="A459" s="16">
        <v>49827</v>
      </c>
    </row>
    <row r="460" ht="12.75" hidden="1">
      <c r="A460" s="16">
        <v>49857</v>
      </c>
    </row>
    <row r="461" ht="12.75" hidden="1">
      <c r="A461" s="16">
        <v>49888</v>
      </c>
    </row>
    <row r="462" ht="12.75" hidden="1">
      <c r="A462" s="16">
        <v>49919</v>
      </c>
    </row>
    <row r="463" ht="12.75" hidden="1">
      <c r="A463" s="16">
        <v>49949</v>
      </c>
    </row>
    <row r="464" ht="12.75" hidden="1">
      <c r="A464" s="16">
        <v>49980</v>
      </c>
    </row>
    <row r="465" ht="12.75" hidden="1">
      <c r="A465" s="16">
        <v>50010</v>
      </c>
    </row>
    <row r="466" ht="12.75" hidden="1">
      <c r="A466" s="16">
        <v>50041</v>
      </c>
    </row>
    <row r="467" ht="12.75" hidden="1">
      <c r="A467" s="16">
        <v>50072</v>
      </c>
    </row>
    <row r="468" ht="12.75" hidden="1">
      <c r="A468" s="16">
        <v>50100</v>
      </c>
    </row>
    <row r="469" ht="12.75" hidden="1">
      <c r="A469" s="16">
        <v>50131</v>
      </c>
    </row>
    <row r="470" ht="12.75" hidden="1">
      <c r="A470" s="16">
        <v>50161</v>
      </c>
    </row>
    <row r="471" ht="12.75" hidden="1">
      <c r="A471" s="16">
        <v>50192</v>
      </c>
    </row>
    <row r="472" ht="12.75" hidden="1">
      <c r="A472" s="16">
        <v>50222</v>
      </c>
    </row>
    <row r="473" ht="12.75" hidden="1">
      <c r="A473" s="16">
        <v>50253</v>
      </c>
    </row>
    <row r="474" ht="12.75" hidden="1">
      <c r="A474" s="16">
        <v>50284</v>
      </c>
    </row>
    <row r="475" ht="12.75" hidden="1">
      <c r="A475" s="16">
        <v>50314</v>
      </c>
    </row>
    <row r="476" ht="12.75" hidden="1">
      <c r="A476" s="16">
        <v>50345</v>
      </c>
    </row>
    <row r="477" ht="12.75" hidden="1">
      <c r="A477" s="16">
        <v>50375</v>
      </c>
    </row>
    <row r="478" ht="12.75" hidden="1">
      <c r="A478" s="16">
        <v>50406</v>
      </c>
    </row>
    <row r="479" ht="12.75" hidden="1">
      <c r="A479" s="16">
        <v>50437</v>
      </c>
    </row>
    <row r="480" ht="12.75" hidden="1">
      <c r="A480" s="16">
        <v>50465</v>
      </c>
    </row>
    <row r="481" ht="12.75" hidden="1">
      <c r="A481" s="16">
        <v>50496</v>
      </c>
    </row>
    <row r="482" ht="12.75" hidden="1">
      <c r="A482" s="16">
        <v>50526</v>
      </c>
    </row>
    <row r="483" ht="12.75" hidden="1">
      <c r="A483" s="16">
        <v>50557</v>
      </c>
    </row>
    <row r="484" ht="12.75" hidden="1">
      <c r="A484" s="16">
        <v>50587</v>
      </c>
    </row>
    <row r="485" ht="12.75" hidden="1">
      <c r="A485" s="16">
        <v>50618</v>
      </c>
    </row>
    <row r="486" ht="12.75" hidden="1">
      <c r="A486" s="16">
        <v>50649</v>
      </c>
    </row>
    <row r="487" ht="12.75" hidden="1">
      <c r="A487" s="16">
        <v>50679</v>
      </c>
    </row>
    <row r="488" ht="12.75" hidden="1">
      <c r="A488" s="16">
        <v>50710</v>
      </c>
    </row>
    <row r="489" ht="12.75" hidden="1">
      <c r="A489" s="16">
        <v>50740</v>
      </c>
    </row>
    <row r="490" ht="12.75" hidden="1">
      <c r="A490" s="16">
        <v>50771</v>
      </c>
    </row>
    <row r="491" ht="12.75" hidden="1">
      <c r="A491" s="16">
        <v>50802</v>
      </c>
    </row>
    <row r="492" ht="12.75" hidden="1">
      <c r="A492" s="16">
        <v>50830</v>
      </c>
    </row>
    <row r="493" ht="12.75" hidden="1">
      <c r="A493" s="16">
        <v>50861</v>
      </c>
    </row>
    <row r="494" ht="12.75" hidden="1">
      <c r="A494" s="16">
        <v>50891</v>
      </c>
    </row>
    <row r="495" ht="12.75" hidden="1">
      <c r="A495" s="16">
        <v>50922</v>
      </c>
    </row>
    <row r="496" ht="12.75" hidden="1">
      <c r="A496" s="16">
        <v>50952</v>
      </c>
    </row>
    <row r="497" ht="12.75" hidden="1">
      <c r="A497" s="16">
        <v>50983</v>
      </c>
    </row>
    <row r="498" ht="12.75" hidden="1">
      <c r="A498" s="16">
        <v>51014</v>
      </c>
    </row>
    <row r="499" ht="12.75" hidden="1">
      <c r="A499" s="16">
        <v>51044</v>
      </c>
    </row>
    <row r="500" ht="12.75" hidden="1">
      <c r="A500" s="16">
        <v>51075</v>
      </c>
    </row>
    <row r="501" ht="12.75" hidden="1">
      <c r="A501" s="16">
        <v>51105</v>
      </c>
    </row>
    <row r="502" ht="12.75" hidden="1">
      <c r="A502" s="16">
        <v>51136</v>
      </c>
    </row>
    <row r="503" ht="12.75" hidden="1">
      <c r="A503" s="16">
        <v>51167</v>
      </c>
    </row>
    <row r="504" ht="12.75" hidden="1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  <row r="814" ht="12.75">
      <c r="A814" s="16"/>
    </row>
    <row r="815" ht="12.75">
      <c r="A815" s="16"/>
    </row>
    <row r="816" ht="12.75">
      <c r="A816" s="16"/>
    </row>
    <row r="817" ht="12.75">
      <c r="A817" s="16"/>
    </row>
    <row r="818" ht="12.75">
      <c r="A818" s="16"/>
    </row>
    <row r="819" ht="12.75">
      <c r="A819" s="16"/>
    </row>
    <row r="820" ht="12.75">
      <c r="A820" s="16"/>
    </row>
    <row r="821" ht="12.75">
      <c r="A821" s="16"/>
    </row>
    <row r="822" ht="12.75">
      <c r="A822" s="16"/>
    </row>
    <row r="823" ht="12.75">
      <c r="A823" s="16"/>
    </row>
    <row r="824" ht="12.75">
      <c r="A824" s="16"/>
    </row>
    <row r="825" ht="12.75">
      <c r="A825" s="16"/>
    </row>
    <row r="826" ht="12.75">
      <c r="A826" s="16"/>
    </row>
    <row r="827" ht="12.75">
      <c r="A827" s="16"/>
    </row>
    <row r="828" ht="12.75">
      <c r="A828" s="16"/>
    </row>
    <row r="829" ht="12.75">
      <c r="A829" s="16"/>
    </row>
    <row r="830" ht="12.75">
      <c r="A830" s="16"/>
    </row>
    <row r="831" ht="12.75">
      <c r="A831" s="16"/>
    </row>
    <row r="832" ht="12.75">
      <c r="A832" s="16"/>
    </row>
    <row r="833" ht="12.75">
      <c r="A833" s="16"/>
    </row>
    <row r="834" ht="12.75">
      <c r="A834" s="16"/>
    </row>
    <row r="835" ht="12.75">
      <c r="A835" s="16"/>
    </row>
    <row r="836" ht="12.75">
      <c r="A836" s="16"/>
    </row>
    <row r="837" ht="12.75">
      <c r="A837" s="16"/>
    </row>
    <row r="838" ht="12.75">
      <c r="A838" s="16"/>
    </row>
    <row r="839" ht="12.75">
      <c r="A839" s="16"/>
    </row>
    <row r="840" ht="12.75">
      <c r="A840" s="16"/>
    </row>
    <row r="841" ht="12.75">
      <c r="A841" s="16"/>
    </row>
    <row r="842" ht="12.75">
      <c r="A842" s="16"/>
    </row>
    <row r="843" ht="12.75">
      <c r="A843" s="16"/>
    </row>
    <row r="844" ht="12.75">
      <c r="A844" s="16"/>
    </row>
    <row r="845" ht="12.75">
      <c r="A845" s="16"/>
    </row>
    <row r="846" ht="12.75">
      <c r="A846" s="16"/>
    </row>
    <row r="847" ht="12.75">
      <c r="A847" s="16"/>
    </row>
    <row r="848" ht="12.75">
      <c r="A848" s="16"/>
    </row>
    <row r="849" ht="12.75">
      <c r="A849" s="16"/>
    </row>
    <row r="850" ht="12.75">
      <c r="A850" s="16"/>
    </row>
    <row r="851" ht="12.75">
      <c r="A851" s="16"/>
    </row>
    <row r="852" ht="12.75">
      <c r="A852" s="16"/>
    </row>
    <row r="853" ht="12.75">
      <c r="A853" s="16"/>
    </row>
    <row r="854" ht="12.75">
      <c r="A854" s="16"/>
    </row>
    <row r="855" ht="12.75">
      <c r="A855" s="16"/>
    </row>
    <row r="856" ht="12.75">
      <c r="A856" s="16"/>
    </row>
    <row r="857" ht="12.75">
      <c r="A857" s="16"/>
    </row>
    <row r="858" ht="12.75">
      <c r="A858" s="16"/>
    </row>
    <row r="859" ht="12.75">
      <c r="A859" s="16"/>
    </row>
    <row r="860" ht="12.75">
      <c r="A860" s="16"/>
    </row>
    <row r="861" ht="12.75">
      <c r="A861" s="16"/>
    </row>
    <row r="862" ht="12.75">
      <c r="A862" s="16"/>
    </row>
    <row r="863" ht="12.75">
      <c r="A863" s="16"/>
    </row>
    <row r="864" ht="12.75">
      <c r="A864" s="16"/>
    </row>
    <row r="865" ht="12.75">
      <c r="A865" s="16"/>
    </row>
    <row r="866" ht="12.75">
      <c r="A866" s="16"/>
    </row>
    <row r="867" ht="12.75">
      <c r="A867" s="16"/>
    </row>
    <row r="868" ht="12.75">
      <c r="A868" s="16"/>
    </row>
    <row r="869" ht="12.75">
      <c r="A869" s="16"/>
    </row>
    <row r="870" ht="12.75">
      <c r="A870" s="16"/>
    </row>
    <row r="871" ht="12.75">
      <c r="A871" s="16"/>
    </row>
    <row r="872" ht="12.75">
      <c r="A872" s="16"/>
    </row>
    <row r="873" ht="12.75">
      <c r="A873" s="16"/>
    </row>
    <row r="874" ht="12.75">
      <c r="A874" s="16"/>
    </row>
    <row r="875" ht="12.75">
      <c r="A875" s="16"/>
    </row>
    <row r="876" ht="12.75">
      <c r="A876" s="16"/>
    </row>
    <row r="877" ht="12.75">
      <c r="A877" s="16"/>
    </row>
    <row r="878" ht="12.75">
      <c r="A878" s="16"/>
    </row>
    <row r="879" ht="12.75">
      <c r="A879" s="16"/>
    </row>
    <row r="880" ht="12.75">
      <c r="A880" s="16"/>
    </row>
    <row r="881" ht="12.75">
      <c r="A881" s="16"/>
    </row>
    <row r="882" ht="12.75">
      <c r="A882" s="16"/>
    </row>
    <row r="883" ht="12.75">
      <c r="A883" s="16"/>
    </row>
    <row r="884" ht="12.75">
      <c r="A884" s="16"/>
    </row>
    <row r="885" ht="12.75">
      <c r="A885" s="16"/>
    </row>
    <row r="886" ht="12.75">
      <c r="A886" s="16"/>
    </row>
    <row r="887" ht="12.75">
      <c r="A887" s="16"/>
    </row>
    <row r="888" ht="12.75">
      <c r="A888" s="16"/>
    </row>
    <row r="889" ht="12.75">
      <c r="A889" s="16"/>
    </row>
    <row r="890" ht="12.75">
      <c r="A890" s="16"/>
    </row>
    <row r="891" ht="12.75">
      <c r="A891" s="16"/>
    </row>
    <row r="892" ht="12.75">
      <c r="A892" s="16"/>
    </row>
    <row r="893" ht="12.75">
      <c r="A893" s="16"/>
    </row>
    <row r="894" ht="12.75">
      <c r="A894" s="16"/>
    </row>
    <row r="895" ht="12.75">
      <c r="A895" s="16"/>
    </row>
    <row r="896" ht="12.75">
      <c r="A896" s="16"/>
    </row>
    <row r="897" ht="12.75">
      <c r="A897" s="16"/>
    </row>
    <row r="898" ht="12.75">
      <c r="A898" s="16"/>
    </row>
    <row r="899" ht="12.75">
      <c r="A899" s="16"/>
    </row>
    <row r="900" ht="12.75">
      <c r="A900" s="16"/>
    </row>
    <row r="901" ht="12.75">
      <c r="A901" s="16"/>
    </row>
    <row r="902" ht="12.75">
      <c r="A902" s="16"/>
    </row>
    <row r="903" ht="12.75">
      <c r="A903" s="16"/>
    </row>
    <row r="904" ht="12.75">
      <c r="A904" s="16"/>
    </row>
    <row r="905" ht="12.75">
      <c r="A905" s="16"/>
    </row>
    <row r="906" ht="12.75">
      <c r="A906" s="16"/>
    </row>
    <row r="907" ht="12.75">
      <c r="A907" s="16"/>
    </row>
    <row r="908" ht="12.75">
      <c r="A908" s="16"/>
    </row>
    <row r="909" ht="12.75">
      <c r="A909" s="16"/>
    </row>
    <row r="910" ht="12.75">
      <c r="A910" s="16"/>
    </row>
    <row r="911" ht="12.75">
      <c r="A911" s="16"/>
    </row>
    <row r="912" ht="12.75">
      <c r="A912" s="16"/>
    </row>
    <row r="913" ht="12.75">
      <c r="A913" s="16"/>
    </row>
    <row r="914" ht="12.75">
      <c r="A914" s="16"/>
    </row>
    <row r="915" ht="12.75">
      <c r="A915" s="16"/>
    </row>
    <row r="916" ht="12.75">
      <c r="A916" s="16"/>
    </row>
    <row r="917" ht="12.75">
      <c r="A917" s="16"/>
    </row>
    <row r="918" ht="12.75">
      <c r="A918" s="16"/>
    </row>
    <row r="919" ht="12.75">
      <c r="A919" s="16"/>
    </row>
    <row r="920" ht="12.75">
      <c r="A920" s="16"/>
    </row>
    <row r="921" ht="12.75">
      <c r="A921" s="16"/>
    </row>
    <row r="922" ht="12.75">
      <c r="A922" s="16"/>
    </row>
    <row r="923" ht="12.75">
      <c r="A923" s="16"/>
    </row>
    <row r="924" ht="12.75">
      <c r="A924" s="16"/>
    </row>
    <row r="925" ht="12.75">
      <c r="A925" s="16"/>
    </row>
    <row r="926" ht="12.75">
      <c r="A926" s="16"/>
    </row>
    <row r="927" ht="12.75">
      <c r="A927" s="16"/>
    </row>
    <row r="928" ht="12.75">
      <c r="A928" s="16"/>
    </row>
    <row r="929" ht="12.75">
      <c r="A929" s="16"/>
    </row>
    <row r="930" ht="12.75">
      <c r="A930" s="16"/>
    </row>
    <row r="931" ht="12.75">
      <c r="A931" s="16"/>
    </row>
    <row r="932" ht="12.75">
      <c r="A932" s="16"/>
    </row>
    <row r="933" ht="12.75">
      <c r="A933" s="16"/>
    </row>
    <row r="934" ht="12.75">
      <c r="A934" s="16"/>
    </row>
    <row r="935" ht="12.75">
      <c r="A935" s="16"/>
    </row>
    <row r="936" ht="12.75">
      <c r="A936" s="16"/>
    </row>
    <row r="937" ht="12.75">
      <c r="A937" s="16"/>
    </row>
    <row r="938" ht="12.75">
      <c r="A938" s="16"/>
    </row>
    <row r="939" ht="12.75">
      <c r="A939" s="16"/>
    </row>
    <row r="940" ht="12.75">
      <c r="A940" s="16"/>
    </row>
    <row r="941" ht="12.75">
      <c r="A941" s="16"/>
    </row>
    <row r="942" ht="12.75">
      <c r="A942" s="16"/>
    </row>
    <row r="943" ht="12.75">
      <c r="A943" s="16"/>
    </row>
    <row r="944" ht="12.75">
      <c r="A944" s="16"/>
    </row>
    <row r="945" ht="12.75">
      <c r="A945" s="16"/>
    </row>
    <row r="946" ht="12.75">
      <c r="A946" s="16"/>
    </row>
    <row r="947" ht="12.75">
      <c r="A947" s="16"/>
    </row>
    <row r="948" ht="12.75">
      <c r="A948" s="16"/>
    </row>
    <row r="949" ht="12.75">
      <c r="A949" s="16"/>
    </row>
    <row r="950" ht="12.75">
      <c r="A950" s="16"/>
    </row>
    <row r="951" ht="12.75">
      <c r="A951" s="16"/>
    </row>
    <row r="952" ht="12.75">
      <c r="A952" s="16"/>
    </row>
    <row r="953" ht="12.75">
      <c r="A953" s="16"/>
    </row>
    <row r="954" ht="12.75">
      <c r="A954" s="16"/>
    </row>
    <row r="955" ht="12.75">
      <c r="A955" s="16"/>
    </row>
    <row r="956" ht="12.75">
      <c r="A956" s="16"/>
    </row>
    <row r="957" ht="12.75">
      <c r="A957" s="16"/>
    </row>
    <row r="958" ht="12.75">
      <c r="A958" s="16"/>
    </row>
    <row r="959" ht="12.75">
      <c r="A959" s="16"/>
    </row>
    <row r="960" ht="12.75">
      <c r="A960" s="16"/>
    </row>
    <row r="961" ht="12.75">
      <c r="A961" s="16"/>
    </row>
    <row r="962" ht="12.75">
      <c r="A962" s="16"/>
    </row>
    <row r="963" ht="12.75">
      <c r="A963" s="16"/>
    </row>
    <row r="964" ht="12.75">
      <c r="A964" s="16"/>
    </row>
    <row r="965" ht="12.75">
      <c r="A965" s="16"/>
    </row>
    <row r="966" ht="12.75">
      <c r="A966" s="16"/>
    </row>
    <row r="967" ht="12.75">
      <c r="A967" s="16"/>
    </row>
    <row r="968" ht="12.75">
      <c r="A968" s="16"/>
    </row>
    <row r="969" ht="12.75">
      <c r="A969" s="16"/>
    </row>
    <row r="970" ht="12.75">
      <c r="A970" s="16"/>
    </row>
    <row r="971" ht="12.75">
      <c r="A971" s="16"/>
    </row>
    <row r="972" ht="12.75">
      <c r="A972" s="16"/>
    </row>
    <row r="973" ht="12.75">
      <c r="A973" s="16"/>
    </row>
    <row r="974" ht="12.75">
      <c r="A974" s="16"/>
    </row>
    <row r="975" ht="12.75">
      <c r="A975" s="16"/>
    </row>
    <row r="976" ht="12.75">
      <c r="A976" s="16"/>
    </row>
    <row r="977" ht="12.75">
      <c r="A977" s="16"/>
    </row>
    <row r="978" ht="12.75">
      <c r="A978" s="16"/>
    </row>
    <row r="979" ht="12.75">
      <c r="A979" s="16"/>
    </row>
    <row r="980" ht="12.75">
      <c r="A980" s="16"/>
    </row>
    <row r="981" ht="12.75">
      <c r="A981" s="16"/>
    </row>
    <row r="982" ht="12.75">
      <c r="A982" s="16"/>
    </row>
    <row r="983" ht="12.75">
      <c r="A983" s="16"/>
    </row>
    <row r="984" ht="12.75">
      <c r="A984" s="16"/>
    </row>
    <row r="985" ht="12.75">
      <c r="A985" s="16"/>
    </row>
    <row r="986" ht="12.75">
      <c r="A986" s="16"/>
    </row>
    <row r="987" ht="12.75">
      <c r="A987" s="16"/>
    </row>
    <row r="988" ht="12.75">
      <c r="A988" s="16"/>
    </row>
    <row r="989" ht="12.75">
      <c r="A989" s="16"/>
    </row>
    <row r="990" ht="12.75">
      <c r="A990" s="16"/>
    </row>
    <row r="991" ht="12.75">
      <c r="A991" s="16"/>
    </row>
    <row r="992" ht="12.75">
      <c r="A992" s="16"/>
    </row>
    <row r="993" ht="12.75">
      <c r="A993" s="16"/>
    </row>
    <row r="994" ht="12.75">
      <c r="A994" s="16"/>
    </row>
    <row r="995" ht="12.75">
      <c r="A995" s="16"/>
    </row>
    <row r="996" ht="12.75">
      <c r="A996" s="16"/>
    </row>
    <row r="997" ht="12.75">
      <c r="A997" s="16"/>
    </row>
    <row r="998" ht="12.75">
      <c r="A998" s="16"/>
    </row>
    <row r="999" ht="12.75">
      <c r="A999" s="16"/>
    </row>
    <row r="1000" ht="12.75">
      <c r="A1000" s="16"/>
    </row>
    <row r="1001" ht="12.75">
      <c r="A1001" s="16"/>
    </row>
    <row r="1002" ht="12.75">
      <c r="A1002" s="16"/>
    </row>
    <row r="1003" ht="12.75">
      <c r="A1003" s="16"/>
    </row>
    <row r="1004" ht="12.75">
      <c r="A1004" s="16"/>
    </row>
    <row r="1005" ht="12.75">
      <c r="A1005" s="16"/>
    </row>
    <row r="1006" ht="12.75">
      <c r="A1006" s="16"/>
    </row>
    <row r="1007" ht="12.75">
      <c r="A1007" s="16"/>
    </row>
    <row r="1008" ht="12.75">
      <c r="A1008" s="16"/>
    </row>
    <row r="1009" ht="12.75">
      <c r="A1009" s="16"/>
    </row>
    <row r="1010" ht="12.75">
      <c r="A1010" s="16"/>
    </row>
    <row r="1011" ht="12.75">
      <c r="A1011" s="16"/>
    </row>
    <row r="1012" ht="12.75">
      <c r="A1012" s="16"/>
    </row>
    <row r="1013" ht="12.75">
      <c r="A1013" s="16"/>
    </row>
    <row r="1014" ht="12.75">
      <c r="A1014" s="16"/>
    </row>
    <row r="1015" ht="12.75">
      <c r="A1015" s="16"/>
    </row>
    <row r="1016" ht="12.75">
      <c r="A1016" s="16"/>
    </row>
    <row r="1017" ht="12.75">
      <c r="A1017" s="16"/>
    </row>
    <row r="1018" ht="12.75">
      <c r="A1018" s="16"/>
    </row>
    <row r="1019" ht="12.75">
      <c r="A1019" s="16"/>
    </row>
    <row r="1020" ht="12.75">
      <c r="A1020" s="16"/>
    </row>
    <row r="1021" ht="12.75">
      <c r="A1021" s="16"/>
    </row>
    <row r="1022" ht="12.75">
      <c r="A1022" s="16"/>
    </row>
    <row r="1023" ht="12.75">
      <c r="A1023" s="16"/>
    </row>
    <row r="1024" ht="12.75">
      <c r="A1024" s="16"/>
    </row>
    <row r="1025" ht="12.75">
      <c r="A1025" s="16"/>
    </row>
    <row r="1026" ht="12.75">
      <c r="A1026" s="16"/>
    </row>
    <row r="1027" ht="12.75">
      <c r="A1027" s="16"/>
    </row>
    <row r="1028" ht="12.75">
      <c r="A1028" s="16"/>
    </row>
    <row r="1029" ht="12.75">
      <c r="A1029" s="16"/>
    </row>
    <row r="1030" ht="12.75">
      <c r="A1030" s="16"/>
    </row>
    <row r="1031" ht="12.75">
      <c r="A1031" s="16"/>
    </row>
    <row r="1032" ht="12.75">
      <c r="A1032" s="16"/>
    </row>
    <row r="1033" ht="12.75">
      <c r="A1033" s="16"/>
    </row>
    <row r="1034" ht="12.75">
      <c r="A1034" s="16"/>
    </row>
    <row r="1035" ht="12.75">
      <c r="A1035" s="16"/>
    </row>
    <row r="1036" ht="12.75">
      <c r="A1036" s="16"/>
    </row>
    <row r="1037" ht="12.75">
      <c r="A1037" s="16"/>
    </row>
    <row r="1038" ht="12.75">
      <c r="A1038" s="16"/>
    </row>
    <row r="1039" ht="12.75">
      <c r="A1039" s="16"/>
    </row>
    <row r="1040" ht="12.75">
      <c r="A1040" s="16"/>
    </row>
    <row r="1041" ht="12.75">
      <c r="A1041" s="16"/>
    </row>
    <row r="1042" ht="12.75">
      <c r="A1042" s="16"/>
    </row>
    <row r="1043" ht="12.75">
      <c r="A1043" s="16"/>
    </row>
    <row r="1044" ht="12.75">
      <c r="A1044" s="16"/>
    </row>
    <row r="1045" ht="12.75">
      <c r="A1045" s="16"/>
    </row>
    <row r="1046" ht="12.75">
      <c r="A1046" s="16"/>
    </row>
    <row r="1047" ht="12.75">
      <c r="A1047" s="16"/>
    </row>
    <row r="1048" ht="12.75">
      <c r="A1048" s="16"/>
    </row>
    <row r="1049" ht="12.75">
      <c r="A1049" s="16"/>
    </row>
    <row r="1050" ht="12.75">
      <c r="A1050" s="16"/>
    </row>
    <row r="1051" ht="12.75">
      <c r="A1051" s="16"/>
    </row>
    <row r="1052" ht="12.75">
      <c r="A1052" s="16"/>
    </row>
    <row r="1053" ht="12.75">
      <c r="A1053" s="16"/>
    </row>
    <row r="1054" ht="12.75">
      <c r="A1054" s="16"/>
    </row>
    <row r="1055" ht="12.75">
      <c r="A1055" s="16"/>
    </row>
    <row r="1056" ht="12.75">
      <c r="A1056" s="16"/>
    </row>
    <row r="1057" ht="12.75">
      <c r="A1057" s="16"/>
    </row>
    <row r="1058" ht="12.75">
      <c r="A1058" s="16"/>
    </row>
    <row r="1059" ht="12.75">
      <c r="A1059" s="16"/>
    </row>
    <row r="1060" ht="12.75">
      <c r="A1060" s="16"/>
    </row>
    <row r="1061" ht="12.75">
      <c r="A1061" s="16"/>
    </row>
    <row r="1062" ht="12.75">
      <c r="A1062" s="16"/>
    </row>
    <row r="1063" ht="12.75">
      <c r="A1063" s="16"/>
    </row>
    <row r="1064" ht="12.75">
      <c r="A1064" s="16"/>
    </row>
    <row r="1065" ht="12.75">
      <c r="A1065" s="16"/>
    </row>
    <row r="1066" ht="12.75">
      <c r="A1066" s="16"/>
    </row>
    <row r="1067" ht="12.75">
      <c r="A1067" s="16"/>
    </row>
    <row r="1068" ht="12.75">
      <c r="A1068" s="16"/>
    </row>
    <row r="1069" ht="12.75">
      <c r="A1069" s="16"/>
    </row>
    <row r="1070" ht="12.75">
      <c r="A1070" s="16"/>
    </row>
    <row r="1071" ht="12.75">
      <c r="A1071" s="16"/>
    </row>
    <row r="1072" ht="12.75">
      <c r="A1072" s="16"/>
    </row>
    <row r="1073" ht="12.75">
      <c r="A1073" s="16"/>
    </row>
    <row r="1074" ht="12.75">
      <c r="A1074" s="16"/>
    </row>
    <row r="1075" ht="12.75">
      <c r="A1075" s="16"/>
    </row>
    <row r="1076" ht="12.75">
      <c r="A1076" s="16"/>
    </row>
    <row r="1077" ht="12.75">
      <c r="A1077" s="16"/>
    </row>
    <row r="1078" ht="12.75">
      <c r="A1078" s="16"/>
    </row>
    <row r="1079" ht="12.75">
      <c r="A1079" s="16"/>
    </row>
    <row r="1080" ht="12.75">
      <c r="A1080" s="16"/>
    </row>
    <row r="1081" ht="12.75">
      <c r="A1081" s="16"/>
    </row>
    <row r="1082" ht="12.75">
      <c r="A1082" s="16"/>
    </row>
    <row r="1083" ht="12.75">
      <c r="A1083" s="16"/>
    </row>
    <row r="1084" ht="12.75">
      <c r="A1084" s="16"/>
    </row>
    <row r="1085" ht="12.75">
      <c r="A1085" s="16"/>
    </row>
    <row r="1086" ht="12.75">
      <c r="A1086" s="16"/>
    </row>
    <row r="1087" ht="12.75">
      <c r="A1087" s="16"/>
    </row>
    <row r="1088" ht="12.75">
      <c r="A1088" s="16"/>
    </row>
    <row r="1089" ht="12.75">
      <c r="A1089" s="16"/>
    </row>
    <row r="1090" ht="12.75">
      <c r="A1090" s="16"/>
    </row>
    <row r="1091" ht="12.75">
      <c r="A1091" s="16"/>
    </row>
    <row r="1092" ht="12.75">
      <c r="A1092" s="16"/>
    </row>
    <row r="1093" ht="12.75">
      <c r="A1093" s="16"/>
    </row>
    <row r="1094" ht="12.75">
      <c r="A1094" s="16"/>
    </row>
    <row r="1095" ht="12.75">
      <c r="A1095" s="16"/>
    </row>
    <row r="1096" ht="12.75">
      <c r="A1096" s="16"/>
    </row>
    <row r="1097" ht="12.75">
      <c r="A1097" s="16"/>
    </row>
    <row r="1098" ht="12.75">
      <c r="A1098" s="16"/>
    </row>
    <row r="1099" ht="12.75">
      <c r="A1099" s="16"/>
    </row>
    <row r="1100" ht="12.75">
      <c r="A1100" s="16"/>
    </row>
    <row r="1101" ht="12.75">
      <c r="A1101" s="16"/>
    </row>
    <row r="1102" ht="12.75">
      <c r="A1102" s="16"/>
    </row>
    <row r="1103" ht="12.75">
      <c r="A1103" s="16"/>
    </row>
    <row r="1104" ht="12.75">
      <c r="A1104" s="16"/>
    </row>
    <row r="1105" ht="12.75">
      <c r="A1105" s="16"/>
    </row>
    <row r="1106" ht="12.75">
      <c r="A1106" s="16"/>
    </row>
    <row r="1107" ht="12.75">
      <c r="A1107" s="16"/>
    </row>
    <row r="1108" ht="12.75">
      <c r="A1108" s="16"/>
    </row>
    <row r="1109" ht="12.75">
      <c r="A1109" s="16"/>
    </row>
    <row r="1110" ht="12.75">
      <c r="A1110" s="16"/>
    </row>
    <row r="1111" ht="12.75">
      <c r="A1111" s="16"/>
    </row>
    <row r="1112" ht="12.75">
      <c r="A1112" s="16"/>
    </row>
    <row r="1113" ht="12.75">
      <c r="A1113" s="16"/>
    </row>
    <row r="1114" ht="12.75">
      <c r="A1114" s="16"/>
    </row>
    <row r="1115" ht="12.75">
      <c r="A1115" s="16"/>
    </row>
    <row r="1116" ht="12.75">
      <c r="A1116" s="16"/>
    </row>
    <row r="1117" ht="12.75">
      <c r="A1117" s="16"/>
    </row>
    <row r="1118" ht="12.75">
      <c r="A1118" s="16"/>
    </row>
    <row r="1119" ht="12.75">
      <c r="A1119" s="16"/>
    </row>
    <row r="1120" ht="12.75">
      <c r="A1120" s="16"/>
    </row>
    <row r="1121" ht="12.75">
      <c r="A1121" s="16"/>
    </row>
    <row r="1122" ht="12.75">
      <c r="A1122" s="16"/>
    </row>
    <row r="1123" ht="12.75">
      <c r="A1123" s="16"/>
    </row>
    <row r="1124" ht="12.75">
      <c r="A1124" s="16"/>
    </row>
    <row r="1125" ht="12.75">
      <c r="A1125" s="16"/>
    </row>
    <row r="1126" ht="12.75">
      <c r="A1126" s="16"/>
    </row>
    <row r="1127" ht="12.75">
      <c r="A1127" s="16"/>
    </row>
    <row r="1128" ht="12.75">
      <c r="A1128" s="16"/>
    </row>
    <row r="1129" ht="12.75">
      <c r="A1129" s="16"/>
    </row>
    <row r="1130" ht="12.75">
      <c r="A1130" s="16"/>
    </row>
    <row r="1131" ht="12.75">
      <c r="A1131" s="16"/>
    </row>
    <row r="1132" ht="12.75">
      <c r="A1132" s="16"/>
    </row>
    <row r="1133" ht="12.75">
      <c r="A1133" s="16"/>
    </row>
    <row r="1134" ht="12.75">
      <c r="A1134" s="16"/>
    </row>
    <row r="1135" ht="12.75">
      <c r="A1135" s="16"/>
    </row>
    <row r="1136" ht="12.75">
      <c r="A1136" s="16"/>
    </row>
    <row r="1137" ht="12.75">
      <c r="A1137" s="16"/>
    </row>
    <row r="1138" ht="12.75">
      <c r="A1138" s="16"/>
    </row>
    <row r="1139" ht="12.75">
      <c r="A1139" s="16"/>
    </row>
    <row r="1140" ht="12.75">
      <c r="A1140" s="16"/>
    </row>
    <row r="1141" ht="12.75">
      <c r="A1141" s="16"/>
    </row>
    <row r="1142" ht="12.75">
      <c r="A1142" s="16"/>
    </row>
    <row r="1143" ht="12.75">
      <c r="A1143" s="16"/>
    </row>
    <row r="1144" ht="12.75">
      <c r="A1144" s="16"/>
    </row>
    <row r="1145" ht="12.75">
      <c r="A1145" s="16"/>
    </row>
    <row r="1146" ht="12.75">
      <c r="A1146" s="16"/>
    </row>
    <row r="1147" ht="12.75">
      <c r="A1147" s="16"/>
    </row>
    <row r="1148" ht="12.75">
      <c r="A1148" s="16"/>
    </row>
    <row r="1149" ht="12.75">
      <c r="A1149" s="16"/>
    </row>
    <row r="1150" ht="12.75">
      <c r="A1150" s="16"/>
    </row>
    <row r="1151" ht="12.75">
      <c r="A1151" s="16"/>
    </row>
    <row r="1152" ht="12.75">
      <c r="A1152" s="16"/>
    </row>
    <row r="1153" ht="12.75">
      <c r="A1153" s="16"/>
    </row>
    <row r="1154" ht="12.75">
      <c r="A1154" s="16"/>
    </row>
    <row r="1155" ht="12.75">
      <c r="A1155" s="16"/>
    </row>
    <row r="1156" ht="12.75">
      <c r="A1156" s="16"/>
    </row>
    <row r="1157" ht="12.75">
      <c r="A1157" s="16"/>
    </row>
    <row r="1158" ht="12.75">
      <c r="A1158" s="16"/>
    </row>
    <row r="1159" ht="12.75">
      <c r="A1159" s="16"/>
    </row>
    <row r="1160" ht="12.75">
      <c r="A1160" s="16"/>
    </row>
    <row r="1161" ht="12.75">
      <c r="A1161" s="16"/>
    </row>
    <row r="1162" ht="12.75">
      <c r="A1162" s="16"/>
    </row>
    <row r="1163" ht="12.75">
      <c r="A1163" s="16"/>
    </row>
    <row r="1164" ht="12.75">
      <c r="A1164" s="16"/>
    </row>
    <row r="1165" ht="12.75">
      <c r="A1165" s="16"/>
    </row>
    <row r="1166" ht="12.75">
      <c r="A1166" s="16"/>
    </row>
    <row r="1167" ht="12.75">
      <c r="A1167" s="16"/>
    </row>
    <row r="1168" ht="12.75">
      <c r="A1168" s="16"/>
    </row>
    <row r="1169" ht="12.75">
      <c r="A1169" s="16"/>
    </row>
    <row r="1170" ht="12.75">
      <c r="A1170" s="16"/>
    </row>
    <row r="1171" ht="12.75">
      <c r="A1171" s="16"/>
    </row>
    <row r="1172" ht="12.75">
      <c r="A1172" s="16"/>
    </row>
    <row r="1173" ht="12.75">
      <c r="A1173" s="16"/>
    </row>
    <row r="1174" ht="12.75">
      <c r="A1174" s="16"/>
    </row>
    <row r="1175" ht="12.75">
      <c r="A1175" s="16"/>
    </row>
    <row r="1176" ht="12.75">
      <c r="A1176" s="16"/>
    </row>
    <row r="1177" ht="12.75">
      <c r="A1177" s="16"/>
    </row>
    <row r="1178" ht="12.75">
      <c r="A1178" s="16"/>
    </row>
    <row r="1179" ht="12.75">
      <c r="A1179" s="16"/>
    </row>
    <row r="1180" ht="12.75">
      <c r="A1180" s="16"/>
    </row>
    <row r="1181" ht="12.75">
      <c r="A1181" s="16"/>
    </row>
    <row r="1182" ht="12.75">
      <c r="A1182" s="16"/>
    </row>
    <row r="1183" ht="12.75">
      <c r="A1183" s="16"/>
    </row>
    <row r="1184" ht="12.75">
      <c r="A1184" s="16"/>
    </row>
    <row r="1185" ht="12.75">
      <c r="A1185" s="16"/>
    </row>
    <row r="1186" ht="12.75">
      <c r="A1186" s="16"/>
    </row>
    <row r="1187" ht="12.75">
      <c r="A1187" s="16"/>
    </row>
    <row r="1188" ht="12.75">
      <c r="A1188" s="16"/>
    </row>
    <row r="1189" ht="12.75">
      <c r="A1189" s="16"/>
    </row>
    <row r="1190" ht="12.75">
      <c r="A1190" s="16"/>
    </row>
    <row r="1191" ht="12.75">
      <c r="A1191" s="16"/>
    </row>
    <row r="1192" ht="12.75">
      <c r="A1192" s="16"/>
    </row>
    <row r="1193" ht="12.75">
      <c r="A1193" s="16"/>
    </row>
    <row r="1194" ht="12.75">
      <c r="A1194" s="16"/>
    </row>
    <row r="1195" ht="12.75">
      <c r="A1195" s="16"/>
    </row>
    <row r="1196" ht="12.75">
      <c r="A1196" s="16"/>
    </row>
    <row r="1197" ht="12.75">
      <c r="A1197" s="16"/>
    </row>
    <row r="1198" ht="12.75">
      <c r="A1198" s="16"/>
    </row>
    <row r="1199" ht="12.75">
      <c r="A1199" s="16"/>
    </row>
    <row r="1200" ht="12.75">
      <c r="A1200" s="16"/>
    </row>
    <row r="1201" ht="12.75">
      <c r="A1201" s="16"/>
    </row>
    <row r="1202" ht="12.75">
      <c r="A1202" s="16"/>
    </row>
    <row r="1203" ht="12.75">
      <c r="A1203" s="16"/>
    </row>
    <row r="1204" ht="12.75">
      <c r="A1204" s="16"/>
    </row>
    <row r="1205" ht="12.75">
      <c r="A1205" s="16"/>
    </row>
    <row r="1206" ht="12.75">
      <c r="A1206" s="16"/>
    </row>
    <row r="1207" ht="12.75">
      <c r="A1207" s="16"/>
    </row>
    <row r="1208" ht="12.75">
      <c r="A1208" s="16"/>
    </row>
    <row r="1209" ht="12.75">
      <c r="A1209" s="16"/>
    </row>
    <row r="1210" ht="12.75">
      <c r="A1210" s="16"/>
    </row>
    <row r="1211" ht="12.75">
      <c r="A1211" s="16"/>
    </row>
    <row r="1212" ht="12.75">
      <c r="A1212" s="16"/>
    </row>
    <row r="1213" ht="12.75">
      <c r="A1213" s="16"/>
    </row>
    <row r="1214" ht="12.75">
      <c r="A1214" s="16"/>
    </row>
    <row r="1215" ht="12.75">
      <c r="A1215" s="16"/>
    </row>
    <row r="1216" ht="12.75">
      <c r="A1216" s="16"/>
    </row>
    <row r="1217" ht="12.75">
      <c r="A1217" s="16"/>
    </row>
    <row r="1218" ht="12.75">
      <c r="A1218" s="16"/>
    </row>
    <row r="1219" ht="12.75">
      <c r="A1219" s="16"/>
    </row>
    <row r="1220" ht="12.75">
      <c r="A1220" s="16"/>
    </row>
    <row r="1221" ht="12.75">
      <c r="A1221" s="16"/>
    </row>
    <row r="1222" ht="12.75">
      <c r="A1222" s="16"/>
    </row>
    <row r="1223" ht="12.75">
      <c r="A1223" s="16"/>
    </row>
    <row r="1224" ht="12.75">
      <c r="A1224" s="16"/>
    </row>
    <row r="1225" ht="12.75">
      <c r="A1225" s="16"/>
    </row>
  </sheetData>
  <sheetProtection password="D8C6" sheet="1" objects="1" scenarios="1"/>
  <mergeCells count="7">
    <mergeCell ref="G20:H20"/>
    <mergeCell ref="B2:H2"/>
    <mergeCell ref="B3:H3"/>
    <mergeCell ref="B4:H4"/>
    <mergeCell ref="C10:C14"/>
    <mergeCell ref="F17:G17"/>
    <mergeCell ref="G19:H19"/>
  </mergeCells>
  <dataValidations count="7">
    <dataValidation type="decimal" allowBlank="1" showErrorMessage="1" prompt="Este campo aceita somente de 10 a 20%." errorTitle="Confira o percentual digitado" error="Este campo aceita somente de 10 a 20%" sqref="B10">
      <formula1>J6</formula1>
      <formula2>J7</formula2>
    </dataValidation>
    <dataValidation type="decimal" allowBlank="1" showErrorMessage="1" errorTitle="Confira o percentual digitado" error="Este campo aceita somente de 8 a 10%" sqref="B11">
      <formula1>K6</formula1>
      <formula2>K7</formula2>
    </dataValidation>
    <dataValidation type="decimal" allowBlank="1" showErrorMessage="1" errorTitle="Confira o percentual digitado" error="Este campo aceita somente de 5 a 8%" sqref="B12">
      <formula1>L6</formula1>
      <formula2>L7</formula2>
    </dataValidation>
    <dataValidation type="decimal" allowBlank="1" showErrorMessage="1" errorTitle="Confira o percentual digitado" error="Este campo aceita somente de 3 a 5%" sqref="B13">
      <formula1>M6</formula1>
      <formula2>M7</formula2>
    </dataValidation>
    <dataValidation type="decimal" allowBlank="1" showErrorMessage="1" errorTitle="Confira o percentual digitado" error="Este campo aceita somente de 1 a 3%" sqref="B14">
      <formula1>N6</formula1>
      <formula2>N7</formula2>
    </dataValidation>
    <dataValidation type="date" operator="greaterThan" allowBlank="1" showErrorMessage="1" sqref="B6">
      <formula1>42429</formula1>
    </dataValidation>
    <dataValidation type="decimal" showInputMessage="1" showErrorMessage="1" errorTitle="Confira o lançamento neste campo" error="Este campo aceita somente valores superiores a 0,00. Não digite o &quot;R$&quot; antes do valor. Digite vírgula antes dos centavos, se houver." sqref="B7">
      <formula1>0.01</formula1>
      <formula2>999999999999999000000</formula2>
    </dataValidation>
  </dataValidations>
  <printOptions/>
  <pageMargins left="0.7875" right="0.7875" top="1.775" bottom="1.0527777777777778" header="0.7875" footer="0.7875"/>
  <pageSetup firstPageNumber="1" useFirstPageNumber="1" horizontalDpi="300" verticalDpi="300" orientation="portrait" paperSize="9" scale="70" r:id="rId3"/>
  <headerFooter alignWithMargins="0">
    <oddHeader xml:space="preserve">&amp;C&amp;"Calibri,Negrito"&amp;16AdvoCalc Net&amp;"Calibri,Regular"&amp;10
&amp;"Calibri,Negrito"Programa para Cálculo de Hon. Advocatícios contra a Fazenda Pública (art. 85, § 3º do CPC)
&amp;"Calibri,Regular"Desenvolvido pelo Núcleo de Cálculos Judiciais - Justiça Federal/RS </oddHeader>
    <oddFooter>&amp;C&amp;"Times New Roman,Normal"&amp;12Disponível em: https://www2.jfrs.jus.br/menu-dos-programas-para-calculos-judiciais&amp;Rversão 1.2</oddFooter>
  </headerFooter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2020-08-29T04:51:42Z</cp:lastPrinted>
  <dcterms:created xsi:type="dcterms:W3CDTF">2020-08-24T02:57:23Z</dcterms:created>
  <dcterms:modified xsi:type="dcterms:W3CDTF">2020-08-30T02:28:29Z</dcterms:modified>
  <cp:category/>
  <cp:version/>
  <cp:contentType/>
  <cp:contentStatus/>
</cp:coreProperties>
</file>